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M:\Procurement\Operations\2022 RFP\"/>
    </mc:Choice>
  </mc:AlternateContent>
  <xr:revisionPtr revIDLastSave="0" documentId="13_ncr:1_{4249AF28-DD61-42DF-8D8A-20E6E45D22B3}" xr6:coauthVersionLast="47" xr6:coauthVersionMax="47" xr10:uidLastSave="{00000000-0000-0000-0000-000000000000}"/>
  <bookViews>
    <workbookView xWindow="28680" yWindow="-120" windowWidth="29040" windowHeight="15840" activeTab="1" xr2:uid="{00000000-000D-0000-FFFF-FFFF00000000}"/>
  </bookViews>
  <sheets>
    <sheet name="Labor &amp; Administration_Facili" sheetId="1" r:id="rId1"/>
    <sheet name="Vehicle Costs" sheetId="5" r:id="rId2"/>
    <sheet name="Fuel" sheetId="6" r:id="rId3"/>
    <sheet name="Optional Costs"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 i="6" l="1"/>
  <c r="E20" i="6" s="1"/>
  <c r="D21" i="6"/>
  <c r="E21" i="6"/>
  <c r="E3" i="6"/>
</calcChain>
</file>

<file path=xl/sharedStrings.xml><?xml version="1.0" encoding="utf-8"?>
<sst xmlns="http://schemas.openxmlformats.org/spreadsheetml/2006/main" count="209" uniqueCount="130">
  <si>
    <t>Cost Per Service Hour</t>
  </si>
  <si>
    <t>*Year 1 is 13 months beginning 12/1/14 ending 12/31/15.</t>
  </si>
  <si>
    <t>Year 2 
(2016)</t>
  </si>
  <si>
    <t>Year 3 
(2017)</t>
  </si>
  <si>
    <t xml:space="preserve">Notes:  </t>
  </si>
  <si>
    <t>1.</t>
  </si>
  <si>
    <t>Note:</t>
  </si>
  <si>
    <t>Up to 12,000</t>
  </si>
  <si>
    <t>12,001 - 15,000</t>
  </si>
  <si>
    <t>15,001 - 18,000</t>
  </si>
  <si>
    <t>18,001 - 21,000</t>
  </si>
  <si>
    <t>Year 1 
(2014/2015)*</t>
  </si>
  <si>
    <r>
      <t>Range of Annual  
Service Hours</t>
    </r>
    <r>
      <rPr>
        <vertAlign val="superscript"/>
        <sz val="11"/>
        <color theme="1"/>
        <rFont val="Calibri"/>
        <family val="2"/>
        <scheme val="minor"/>
      </rPr>
      <t xml:space="preserve">1 </t>
    </r>
  </si>
  <si>
    <t>2014/2015</t>
  </si>
  <si>
    <t>Video Surveillance</t>
  </si>
  <si>
    <t xml:space="preserve">Initial Capital Costs </t>
  </si>
  <si>
    <t>Annual Service Cost</t>
  </si>
  <si>
    <t>Wireless Internet Service</t>
  </si>
  <si>
    <t xml:space="preserve">2. </t>
  </si>
  <si>
    <t>Cost per service hour shall be negotiated if service hours exceed maximum shown above.</t>
  </si>
  <si>
    <t>Table 3a:  Optional Items</t>
  </si>
  <si>
    <t>Proposed Labor and Administration Cost per Service Hour, if the MTMA requires Contractor to carry the additional $10 million in excess liability coverage, over the required limits listed in Section 5 of Appendix A for Commercial General and Auto Liability.</t>
  </si>
  <si>
    <t>Table 3b:  Alternative Labor &amp; Administration (includes additional $10 Million in excess liability coverage)</t>
  </si>
  <si>
    <t>The service hours shall be calculated from the time the vehicle leaves the dispatch facility to the time the vehicle returns to the dispatch facility, including travel time to and from the mid-day layover location (“gate to gate”).  Lunch and mid-day layover time shall not be included in the daily service hours.</t>
  </si>
  <si>
    <t>Notes:</t>
  </si>
  <si>
    <t>Fixed Cost Per Service Hour</t>
  </si>
  <si>
    <t>Monthly Fixed Cost per Vehicle (Other Low Emission Vehicle)</t>
  </si>
  <si>
    <t>2.</t>
  </si>
  <si>
    <t>Maintenance cost per service hour shall be negotiated if service hours exceed maximum shown above.</t>
  </si>
  <si>
    <t>Table 1:  Labor &amp; Administration Costs</t>
  </si>
  <si>
    <t>Fixed Cost Per Month</t>
  </si>
  <si>
    <t>Up to 10,000</t>
  </si>
  <si>
    <t>GAS/DIESEL VEHICLES</t>
  </si>
  <si>
    <t>ELECTRIC VEHICLES</t>
  </si>
  <si>
    <t>OTHER LOW EMISSION VEHICLE</t>
  </si>
  <si>
    <t xml:space="preserve">Fixed Cost Per Service Hour </t>
  </si>
  <si>
    <t>Year 1 
(2023)</t>
  </si>
  <si>
    <t>Year 2 
(2024)</t>
  </si>
  <si>
    <t>Year 3
(2025)</t>
  </si>
  <si>
    <t>Year 4
(2026)</t>
  </si>
  <si>
    <t>Year 5
(2027)</t>
  </si>
  <si>
    <t>Up to 15,000</t>
  </si>
  <si>
    <t>15,001 - 20,000</t>
  </si>
  <si>
    <t>20,001 - 25,000</t>
  </si>
  <si>
    <t>25,001 - 30,000</t>
  </si>
  <si>
    <t>30,001 - 35,000</t>
  </si>
  <si>
    <t>35,001 - 40,000</t>
  </si>
  <si>
    <t>Service hours shall be defined as the time the vehicle is in service (from the time vehicle departs from the first stop to the time the vehicle arrives at the last stop).  The current annual service hours are 27,500. (MVgo = 14,070, MVCS = 13,430, rounded)</t>
  </si>
  <si>
    <r>
      <t>Proposed # of MVgo vehicles to support the MVgo service plan.</t>
    </r>
    <r>
      <rPr>
        <vertAlign val="superscript"/>
        <sz val="11"/>
        <color theme="1"/>
        <rFont val="Calibri"/>
        <family val="2"/>
        <scheme val="minor"/>
      </rPr>
      <t>1</t>
    </r>
  </si>
  <si>
    <t>&gt;28 Passenger Vehicle</t>
  </si>
  <si>
    <t>Year 1 (2023)</t>
  </si>
  <si>
    <t>Year 2 (2024)</t>
  </si>
  <si>
    <t>Year 3 (2025)</t>
  </si>
  <si>
    <t>Year 4 (2026)</t>
  </si>
  <si>
    <t>Year 5 (2027)</t>
  </si>
  <si>
    <t xml:space="preserve">Table 3:  MVgo Vehicles </t>
  </si>
  <si>
    <t xml:space="preserve">The current service plan is defined in Section C of Attachment A, Scope of Services.  Vehicles are to be provided for MVgo services only. </t>
  </si>
  <si>
    <t>Service hours shall be defined as the time the vehicle is in service (from the time vehicle departs from the first stop to the time the vehicle arrives at the last stop).   The current annual service hours for MVgo are are 14,070.</t>
  </si>
  <si>
    <t>10,001 - 15,000</t>
  </si>
  <si>
    <t>Monthly vehicle costs should include acquisition, depreciation and registration expenses, only.</t>
  </si>
  <si>
    <t>Itemize DVI Repairs included in Fixed Monthly Rate:</t>
  </si>
  <si>
    <t xml:space="preserve">Notes: </t>
  </si>
  <si>
    <t>% Mark-up for Subcontractor 
services (if any):</t>
  </si>
  <si>
    <t>Table 4a:  MVgo Vehicle Maintenance</t>
  </si>
  <si>
    <t>Table 4b:  MVCS Vehicle Maintenance</t>
  </si>
  <si>
    <t>Table 2a:  Fleet Parking - MVGo Vehicles Only</t>
  </si>
  <si>
    <t>Provide address of proposed fleet parking location:</t>
  </si>
  <si>
    <t xml:space="preserve">Labor &amp; Administration Costs shall include all operator, dispatcher and project manager labor costs (wages, benefits, etc.) and operations office (excluding fleet parking), as well as all overhead expenses.  Fleet parking expenses shall be defined in Tables 2a and 2b below.  </t>
  </si>
  <si>
    <t xml:space="preserve">Fleet parking costs shall include only costs for parking of MVgo vehicles.   Operations office expenses shall be included as  overhead in Table 1 above. </t>
  </si>
  <si>
    <t xml:space="preserve">Fleet parking costs shall include only costs for parking of MVCS vehicles.   Operations office expenses shall be included as  overhead in Table 1 above. </t>
  </si>
  <si>
    <t># of EV Chargers Available</t>
  </si>
  <si>
    <t xml:space="preserve"> # of parking spaces available (up to 10)</t>
  </si>
  <si>
    <t xml:space="preserve"> Cost for EV Charging</t>
  </si>
  <si>
    <t># of EV Charging Stations Available</t>
  </si>
  <si>
    <t>Cost for EV Charging</t>
  </si>
  <si>
    <t xml:space="preserve">Cost for EV Charging shall be provided for the EV vehicles proposed by Contractor.  </t>
  </si>
  <si>
    <t>Cost for Parking (all MVgo Vehicles)</t>
  </si>
  <si>
    <t>Cost for Parking</t>
  </si>
  <si>
    <t>3.</t>
  </si>
  <si>
    <t>Deadhead Miles</t>
  </si>
  <si>
    <t>Total Miles</t>
  </si>
  <si>
    <t>Per Day</t>
  </si>
  <si>
    <t>Per Month</t>
  </si>
  <si>
    <t>Per Year</t>
  </si>
  <si>
    <t>Model</t>
  </si>
  <si>
    <t>Year</t>
  </si>
  <si>
    <t>Fuel Type</t>
  </si>
  <si>
    <t>Estimated Vehicle MPG</t>
  </si>
  <si>
    <t>Passenger Capacity</t>
  </si>
  <si>
    <t>Table 5b.  Fuel Detail for MVCS Service</t>
  </si>
  <si>
    <t>Table 5a.  Fuel Detail for  MVGo Service</t>
  </si>
  <si>
    <t>Monthly Fixed Cost per Vehicle Option 1 (Gasoline/Diesel)</t>
  </si>
  <si>
    <t>Monthly Fixed Cost per Vehicle Option 2 (Gasoline/Diesel)</t>
  </si>
  <si>
    <t>Monthly Fixed Cost per Vehicle Option 3(Electric)</t>
  </si>
  <si>
    <t>Monthly Fixed Cost per Vehicle Option 4 (Electric)</t>
  </si>
  <si>
    <t xml:space="preserve">1.  Fuel for both MVgo and MVCS shall be passed through to the TMA at cost.  </t>
  </si>
  <si>
    <t>2.  Service miles provided are based on the current level of service for MVgo and MVCS.</t>
  </si>
  <si>
    <r>
      <t>Service Miles</t>
    </r>
    <r>
      <rPr>
        <vertAlign val="superscript"/>
        <sz val="11"/>
        <color theme="1"/>
        <rFont val="Calibri"/>
        <family val="2"/>
        <scheme val="minor"/>
      </rPr>
      <t>2</t>
    </r>
  </si>
  <si>
    <t xml:space="preserve">Proposer may propose up to two vehicle options for each vehicle type (Gas/Diesel OR Electric). </t>
  </si>
  <si>
    <r>
      <t>Service Miles</t>
    </r>
    <r>
      <rPr>
        <vertAlign val="superscript"/>
        <sz val="11"/>
        <color theme="1"/>
        <rFont val="Calibri"/>
        <family val="2"/>
        <scheme val="minor"/>
      </rPr>
      <t>2</t>
    </r>
    <r>
      <rPr>
        <sz val="11"/>
        <color theme="1"/>
        <rFont val="Calibri"/>
        <family val="2"/>
        <scheme val="minor"/>
      </rPr>
      <t xml:space="preserve"> - weekday</t>
    </r>
  </si>
  <si>
    <t>Deadhead Miles - weekday</t>
  </si>
  <si>
    <t>Deadhead Miles - weekend</t>
  </si>
  <si>
    <r>
      <t>Service Miles</t>
    </r>
    <r>
      <rPr>
        <vertAlign val="superscript"/>
        <sz val="11"/>
        <color theme="1"/>
        <rFont val="Calibri"/>
        <family val="2"/>
        <scheme val="minor"/>
      </rPr>
      <t>2</t>
    </r>
    <r>
      <rPr>
        <sz val="11"/>
        <color theme="1"/>
        <rFont val="Calibri"/>
        <family val="2"/>
        <scheme val="minor"/>
      </rPr>
      <t xml:space="preserve"> - weekend/holidays </t>
    </r>
  </si>
  <si>
    <t>Vehicle Option 1</t>
  </si>
  <si>
    <t>Vehicle Option 2</t>
  </si>
  <si>
    <t>Vehicle Option 3</t>
  </si>
  <si>
    <t>Vehicle Option 4</t>
  </si>
  <si>
    <t>Option 1</t>
  </si>
  <si>
    <t>Option 2</t>
  </si>
  <si>
    <t>Option 3</t>
  </si>
  <si>
    <t>Option 4</t>
  </si>
  <si>
    <t xml:space="preserve">3.  For MVgo, no more than 4 options of vehicles shall be proposed.   </t>
  </si>
  <si>
    <t xml:space="preserve">Table 2b:  Fleet Parking - MVCS Vehicles </t>
  </si>
  <si>
    <t xml:space="preserve">As noted in the Scope of Services, a fleet parking facility for MVCS vehicles is being developed by the City of Mountain View and is expected to be complete in the fall/winter of 2023.  In the event short term parking for MVCS vehicles is needed, MTMA would be interested in Contractor provided parking, should it be available.  Contractor should provide details of the parking and/or charging infrastructure available within 15 miles of Mountain View. Contractor should note if only non-EV parking is available.  Parking would be needed for only 4 EV's and 5 gas vehicles.  </t>
  </si>
  <si>
    <t>For information on the MVCS Vicinity EV Buses, please reference:</t>
  </si>
  <si>
    <t>https://vicinitymotorcorp.com/modelsm/vicinity-lightning-ev.html</t>
  </si>
  <si>
    <t>Fixed Monthly Rate (per vehicle)</t>
  </si>
  <si>
    <t>Fixed Monthly Rate 
(per vehicle)</t>
  </si>
  <si>
    <t>40,001 - 45,000</t>
  </si>
  <si>
    <t>Year 1 
(Jul-Dec 2023)</t>
  </si>
  <si>
    <t>Year 2 
(Jan-Dec 2024)</t>
  </si>
  <si>
    <t>Year 3
(Jan-Dec 2025)</t>
  </si>
  <si>
    <t>Year 4
(Jan-Dec 2026)</t>
  </si>
  <si>
    <t>Year 5
(Jan-Dec 2027)</t>
  </si>
  <si>
    <t>4.</t>
  </si>
  <si>
    <t xml:space="preserve">Year 1 shall be from July 1, 2023 to December 31, 2023.  All other years shall be from January 1 through December 31. </t>
  </si>
  <si>
    <t>Cleaning and scheduled PM service. Morning roll out support (15 minutes per Vehicle tech inspection.) Jump starts &amp; fluid top offs will not be charged labor. Any labor, parts or miscellaneous fluids will be billed out as used. Warranty/Maintenance of batteries not included in this agreement.</t>
  </si>
  <si>
    <t>1.  All maintenance of MVCS vehicles shall be performed by ABC Companies.  Pricing above has been provided by ABC Companies.</t>
  </si>
  <si>
    <t xml:space="preserve">2.  Repairs and maintenance not specified above as part of the fixed monthly rate shall be passed through at cost to MTMA.   </t>
  </si>
  <si>
    <t>3.  Contractor shall provide the % mark-up on subcontracted services with ABC Companies, if 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</si>
</sst>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3"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2"/>
      <color theme="1"/>
      <name val="Calibri"/>
      <family val="2"/>
      <scheme val="minor"/>
    </font>
    <font>
      <b/>
      <u/>
      <sz val="12"/>
      <color theme="1"/>
      <name val="Calibri"/>
      <family val="2"/>
      <scheme val="minor"/>
    </font>
    <font>
      <sz val="10"/>
      <color theme="1"/>
      <name val="Calibri"/>
      <family val="2"/>
      <scheme val="minor"/>
    </font>
    <font>
      <vertAlign val="superscript"/>
      <sz val="11"/>
      <color theme="1"/>
      <name val="Calibri"/>
      <family val="2"/>
      <scheme val="minor"/>
    </font>
    <font>
      <sz val="10"/>
      <name val="Calibri"/>
      <family val="2"/>
      <scheme val="minor"/>
    </font>
    <font>
      <sz val="11"/>
      <name val="Calibri"/>
      <family val="2"/>
      <scheme val="minor"/>
    </font>
    <font>
      <i/>
      <sz val="10"/>
      <color theme="1"/>
      <name val="Calibri"/>
      <family val="2"/>
      <scheme val="minor"/>
    </font>
    <font>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9" tint="0.59996337778862885"/>
        <bgColor indexed="64"/>
      </patternFill>
    </fill>
    <fill>
      <patternFill patternType="solid">
        <fgColor theme="9" tint="0.59999389629810485"/>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thin">
        <color indexed="64"/>
      </top>
      <bottom style="medium">
        <color auto="1"/>
      </bottom>
      <diagonal/>
    </border>
    <border>
      <left/>
      <right style="thin">
        <color indexed="64"/>
      </right>
      <top/>
      <bottom/>
      <diagonal/>
    </border>
    <border>
      <left style="thin">
        <color auto="1"/>
      </left>
      <right/>
      <top style="medium">
        <color auto="1"/>
      </top>
      <bottom style="medium">
        <color auto="1"/>
      </bottom>
      <diagonal/>
    </border>
  </borders>
  <cellStyleXfs count="4">
    <xf numFmtId="0" fontId="0" fillId="0" borderId="0"/>
    <xf numFmtId="43" fontId="11" fillId="0" borderId="0" applyFont="0" applyFill="0" applyBorder="0" applyAlignment="0" applyProtection="0"/>
    <xf numFmtId="0" fontId="12" fillId="0" borderId="0" applyNumberFormat="0" applyFill="0" applyBorder="0" applyAlignment="0" applyProtection="0"/>
    <xf numFmtId="44" fontId="11" fillId="0" borderId="0" applyFont="0" applyFill="0" applyBorder="0" applyAlignment="0" applyProtection="0"/>
  </cellStyleXfs>
  <cellXfs count="131">
    <xf numFmtId="0" fontId="0" fillId="0" borderId="0" xfId="0"/>
    <xf numFmtId="0" fontId="0" fillId="0" borderId="0" xfId="0" applyAlignment="1">
      <alignment horizontal="center"/>
    </xf>
    <xf numFmtId="3" fontId="0" fillId="0" borderId="0" xfId="0" applyNumberFormat="1" applyAlignment="1">
      <alignment horizontal="center"/>
    </xf>
    <xf numFmtId="0" fontId="0" fillId="0" borderId="1" xfId="0" applyBorder="1" applyAlignment="1">
      <alignment horizontal="center"/>
    </xf>
    <xf numFmtId="0" fontId="0" fillId="0" borderId="1" xfId="0" applyBorder="1"/>
    <xf numFmtId="3" fontId="0" fillId="2" borderId="1" xfId="0" applyNumberFormat="1" applyFill="1" applyBorder="1" applyAlignment="1">
      <alignment horizontal="center"/>
    </xf>
    <xf numFmtId="0" fontId="0" fillId="2" borderId="3" xfId="0" applyFill="1" applyBorder="1" applyAlignment="1">
      <alignment horizontal="center"/>
    </xf>
    <xf numFmtId="0" fontId="0" fillId="2" borderId="4" xfId="0" applyFill="1" applyBorder="1"/>
    <xf numFmtId="0" fontId="0" fillId="3" borderId="5" xfId="0" applyFill="1" applyBorder="1"/>
    <xf numFmtId="0" fontId="1" fillId="2" borderId="0" xfId="0" applyFont="1" applyFill="1" applyBorder="1" applyAlignment="1">
      <alignment horizontal="center" wrapText="1"/>
    </xf>
    <xf numFmtId="0" fontId="0" fillId="2" borderId="6" xfId="0" applyFill="1" applyBorder="1"/>
    <xf numFmtId="0" fontId="0" fillId="3" borderId="6" xfId="0" applyFill="1" applyBorder="1"/>
    <xf numFmtId="0" fontId="3" fillId="3" borderId="2" xfId="0" applyFont="1" applyFill="1" applyBorder="1"/>
    <xf numFmtId="0" fontId="0" fillId="3" borderId="7" xfId="0" applyFill="1" applyBorder="1" applyAlignment="1">
      <alignment vertical="center"/>
    </xf>
    <xf numFmtId="0" fontId="2" fillId="3" borderId="8" xfId="0" applyFont="1" applyFill="1" applyBorder="1" applyAlignment="1">
      <alignment vertical="center"/>
    </xf>
    <xf numFmtId="0" fontId="0" fillId="3" borderId="8" xfId="0" applyFill="1" applyBorder="1" applyAlignment="1">
      <alignment horizontal="center" vertical="center"/>
    </xf>
    <xf numFmtId="0" fontId="0" fillId="3" borderId="8" xfId="0" applyFill="1" applyBorder="1" applyAlignment="1">
      <alignment vertical="center"/>
    </xf>
    <xf numFmtId="0" fontId="0" fillId="3" borderId="9" xfId="0" applyFill="1" applyBorder="1" applyAlignment="1">
      <alignment vertical="center"/>
    </xf>
    <xf numFmtId="0" fontId="0" fillId="0" borderId="0" xfId="0" applyAlignment="1">
      <alignment vertical="center"/>
    </xf>
    <xf numFmtId="0" fontId="2" fillId="3" borderId="7" xfId="0" applyFont="1" applyFill="1" applyBorder="1" applyAlignment="1">
      <alignment vertical="center"/>
    </xf>
    <xf numFmtId="0" fontId="4" fillId="3" borderId="2" xfId="0" applyFont="1" applyFill="1" applyBorder="1"/>
    <xf numFmtId="0" fontId="4" fillId="3" borderId="3" xfId="0" applyFont="1" applyFill="1" applyBorder="1"/>
    <xf numFmtId="0" fontId="4" fillId="3" borderId="5" xfId="0" applyFont="1" applyFill="1" applyBorder="1"/>
    <xf numFmtId="0" fontId="4" fillId="3" borderId="0" xfId="0" applyFont="1" applyFill="1" applyBorder="1"/>
    <xf numFmtId="3" fontId="4" fillId="3" borderId="10" xfId="0" applyNumberFormat="1" applyFont="1" applyFill="1" applyBorder="1" applyAlignment="1">
      <alignment horizontal="center" wrapText="1"/>
    </xf>
    <xf numFmtId="0" fontId="4" fillId="3" borderId="10" xfId="0" applyFont="1" applyFill="1" applyBorder="1" applyAlignment="1">
      <alignment horizontal="center" wrapText="1"/>
    </xf>
    <xf numFmtId="0" fontId="4" fillId="3" borderId="8" xfId="0" applyFont="1" applyFill="1" applyBorder="1"/>
    <xf numFmtId="3"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6" fillId="0" borderId="0" xfId="0" applyFont="1"/>
    <xf numFmtId="3" fontId="6" fillId="0" borderId="0" xfId="0" applyNumberFormat="1" applyFont="1" applyAlignment="1">
      <alignment horizontal="center"/>
    </xf>
    <xf numFmtId="0" fontId="0" fillId="0"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7" xfId="0" applyFill="1" applyBorder="1"/>
    <xf numFmtId="0" fontId="0" fillId="3" borderId="8" xfId="0" applyFill="1" applyBorder="1" applyAlignment="1">
      <alignment horizontal="right"/>
    </xf>
    <xf numFmtId="0" fontId="0" fillId="3" borderId="8" xfId="0" applyFill="1" applyBorder="1"/>
    <xf numFmtId="0" fontId="0" fillId="3" borderId="9" xfId="0" applyFill="1" applyBorder="1"/>
    <xf numFmtId="0" fontId="1" fillId="3" borderId="0" xfId="0" applyFont="1" applyFill="1" applyBorder="1" applyAlignment="1">
      <alignment horizontal="center"/>
    </xf>
    <xf numFmtId="0" fontId="3" fillId="0" borderId="8" xfId="0" applyFont="1" applyFill="1" applyBorder="1" applyAlignment="1">
      <alignment vertical="center"/>
    </xf>
    <xf numFmtId="0" fontId="0" fillId="0" borderId="8" xfId="0" applyFill="1" applyBorder="1" applyAlignment="1">
      <alignment vertical="center"/>
    </xf>
    <xf numFmtId="0" fontId="8" fillId="0" borderId="0" xfId="0" quotePrefix="1" applyFont="1"/>
    <xf numFmtId="3" fontId="8" fillId="0" borderId="0" xfId="0" applyNumberFormat="1" applyFont="1" applyAlignment="1">
      <alignment horizontal="left"/>
    </xf>
    <xf numFmtId="0" fontId="9" fillId="0" borderId="0" xfId="0" applyFont="1" applyAlignment="1">
      <alignment horizontal="center"/>
    </xf>
    <xf numFmtId="0" fontId="9" fillId="0" borderId="0" xfId="0" applyFont="1"/>
    <xf numFmtId="0" fontId="3" fillId="0" borderId="0" xfId="0" applyFont="1" applyFill="1" applyBorder="1" applyAlignment="1">
      <alignment vertical="center"/>
    </xf>
    <xf numFmtId="0" fontId="6" fillId="0" borderId="0" xfId="0" quotePrefix="1" applyFont="1" applyAlignment="1">
      <alignment vertical="top"/>
    </xf>
    <xf numFmtId="0" fontId="0" fillId="2" borderId="0" xfId="0" applyFill="1" applyBorder="1"/>
    <xf numFmtId="0" fontId="0" fillId="0" borderId="5" xfId="0" applyFill="1" applyBorder="1"/>
    <xf numFmtId="0" fontId="0" fillId="0" borderId="5" xfId="0" applyFill="1" applyBorder="1" applyAlignment="1">
      <alignment vertical="center"/>
    </xf>
    <xf numFmtId="0" fontId="3" fillId="0" borderId="0" xfId="0" applyFont="1" applyBorder="1" applyAlignment="1">
      <alignment horizontal="left" vertical="center"/>
    </xf>
    <xf numFmtId="0" fontId="3" fillId="2" borderId="13" xfId="0" applyFont="1" applyFill="1" applyBorder="1" applyAlignment="1">
      <alignment horizontal="left" vertical="center"/>
    </xf>
    <xf numFmtId="0" fontId="0" fillId="0" borderId="0" xfId="0" applyFont="1"/>
    <xf numFmtId="0" fontId="0" fillId="0" borderId="0" xfId="0" quotePrefix="1" applyFont="1" applyAlignment="1">
      <alignment vertical="top"/>
    </xf>
    <xf numFmtId="3" fontId="0" fillId="0" borderId="0" xfId="0" applyNumberFormat="1" applyFont="1" applyAlignment="1">
      <alignment horizontal="center"/>
    </xf>
    <xf numFmtId="0" fontId="0" fillId="0" borderId="0" xfId="0" applyFont="1" applyAlignment="1">
      <alignment horizontal="center"/>
    </xf>
    <xf numFmtId="3" fontId="0" fillId="0" borderId="0" xfId="0" applyNumberFormat="1" applyFont="1" applyAlignment="1">
      <alignment horizontal="left" vertical="top" wrapText="1"/>
    </xf>
    <xf numFmtId="0" fontId="9" fillId="0" borderId="0" xfId="0" quotePrefix="1" applyFont="1"/>
    <xf numFmtId="3" fontId="9" fillId="0" borderId="0" xfId="0" applyNumberFormat="1" applyFont="1" applyAlignment="1">
      <alignment horizontal="left"/>
    </xf>
    <xf numFmtId="3" fontId="4" fillId="3" borderId="15" xfId="0" applyNumberFormat="1" applyFont="1" applyFill="1" applyBorder="1" applyAlignment="1">
      <alignment horizontal="center"/>
    </xf>
    <xf numFmtId="0" fontId="0" fillId="0" borderId="0" xfId="0" applyBorder="1"/>
    <xf numFmtId="0" fontId="0" fillId="0" borderId="0" xfId="0" quotePrefix="1"/>
    <xf numFmtId="0" fontId="0" fillId="0" borderId="0" xfId="0" quotePrefix="1" applyAlignment="1">
      <alignment vertical="top"/>
    </xf>
    <xf numFmtId="3" fontId="0" fillId="0" borderId="0" xfId="0" applyNumberFormat="1" applyFont="1" applyAlignment="1">
      <alignment vertical="top" wrapText="1"/>
    </xf>
    <xf numFmtId="0" fontId="1" fillId="3" borderId="2" xfId="0" applyFont="1" applyFill="1" applyBorder="1"/>
    <xf numFmtId="0" fontId="1" fillId="3" borderId="2" xfId="0" applyFont="1" applyFill="1" applyBorder="1" applyAlignment="1">
      <alignment horizontal="left"/>
    </xf>
    <xf numFmtId="0" fontId="0" fillId="2" borderId="14" xfId="0" applyFont="1" applyFill="1" applyBorder="1" applyAlignment="1">
      <alignment horizontal="left" vertical="center"/>
    </xf>
    <xf numFmtId="0" fontId="0" fillId="2" borderId="12" xfId="0" applyFont="1" applyFill="1" applyBorder="1" applyAlignment="1">
      <alignment horizontal="left" vertical="center"/>
    </xf>
    <xf numFmtId="0" fontId="0" fillId="2" borderId="11" xfId="0" applyFont="1" applyFill="1" applyBorder="1" applyAlignment="1">
      <alignment horizontal="left" vertical="center"/>
    </xf>
    <xf numFmtId="0" fontId="3" fillId="4" borderId="13" xfId="0" applyFont="1" applyFill="1" applyBorder="1" applyAlignment="1">
      <alignment horizontal="left" vertical="center"/>
    </xf>
    <xf numFmtId="0" fontId="1" fillId="0" borderId="0" xfId="0" applyFont="1"/>
    <xf numFmtId="3" fontId="5" fillId="3" borderId="3" xfId="0" applyNumberFormat="1" applyFont="1" applyFill="1" applyBorder="1" applyAlignment="1">
      <alignment wrapText="1"/>
    </xf>
    <xf numFmtId="0" fontId="0" fillId="0" borderId="1" xfId="0" applyFill="1" applyBorder="1" applyAlignment="1">
      <alignment horizontal="center"/>
    </xf>
    <xf numFmtId="0" fontId="5" fillId="3" borderId="3" xfId="0" applyFont="1" applyFill="1" applyBorder="1" applyAlignment="1">
      <alignment wrapText="1"/>
    </xf>
    <xf numFmtId="0" fontId="5" fillId="3" borderId="4" xfId="0" applyFont="1" applyFill="1" applyBorder="1" applyAlignment="1">
      <alignment wrapText="1"/>
    </xf>
    <xf numFmtId="0" fontId="4" fillId="3" borderId="15" xfId="0" applyFont="1" applyFill="1" applyBorder="1"/>
    <xf numFmtId="0" fontId="4" fillId="3" borderId="15" xfId="0" applyFont="1" applyFill="1" applyBorder="1" applyAlignment="1">
      <alignment horizontal="center"/>
    </xf>
    <xf numFmtId="0" fontId="5" fillId="3" borderId="6" xfId="0" applyFont="1" applyFill="1" applyBorder="1" applyAlignment="1">
      <alignment wrapText="1"/>
    </xf>
    <xf numFmtId="0" fontId="5" fillId="3" borderId="9" xfId="0" applyFont="1" applyFill="1" applyBorder="1" applyAlignment="1">
      <alignment wrapText="1"/>
    </xf>
    <xf numFmtId="3" fontId="0" fillId="2" borderId="0" xfId="0" applyNumberFormat="1" applyFill="1" applyBorder="1" applyAlignment="1">
      <alignment horizontal="center"/>
    </xf>
    <xf numFmtId="3" fontId="1" fillId="2" borderId="0" xfId="0" applyNumberFormat="1" applyFont="1" applyFill="1" applyBorder="1" applyAlignment="1">
      <alignment horizontal="left"/>
    </xf>
    <xf numFmtId="3" fontId="0" fillId="0" borderId="1" xfId="0" applyNumberFormat="1" applyFill="1" applyBorder="1" applyAlignment="1">
      <alignment horizontal="center"/>
    </xf>
    <xf numFmtId="3" fontId="0" fillId="2" borderId="1" xfId="0" applyNumberFormat="1" applyFill="1" applyBorder="1" applyAlignment="1">
      <alignment horizontal="right" wrapText="1"/>
    </xf>
    <xf numFmtId="0" fontId="3" fillId="2" borderId="3"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7" xfId="0" applyFont="1" applyFill="1" applyBorder="1" applyAlignment="1">
      <alignment vertical="center" wrapText="1"/>
    </xf>
    <xf numFmtId="0" fontId="3" fillId="4" borderId="12" xfId="0" applyFont="1" applyFill="1" applyBorder="1" applyAlignment="1">
      <alignment vertical="center" wrapText="1"/>
    </xf>
    <xf numFmtId="3" fontId="0" fillId="2" borderId="1" xfId="0" applyNumberFormat="1" applyFill="1" applyBorder="1" applyAlignment="1">
      <alignment horizontal="center"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Alignment="1">
      <alignment horizontal="left"/>
    </xf>
    <xf numFmtId="3" fontId="0" fillId="0" borderId="0" xfId="0" applyNumberFormat="1" applyFont="1" applyAlignment="1">
      <alignment horizontal="left" vertical="top" wrapText="1"/>
    </xf>
    <xf numFmtId="0" fontId="0" fillId="0" borderId="0" xfId="0" applyFont="1" applyAlignment="1">
      <alignment vertical="top" wrapText="1"/>
    </xf>
    <xf numFmtId="0" fontId="0" fillId="3" borderId="0" xfId="0" applyFill="1" applyBorder="1" applyAlignment="1"/>
    <xf numFmtId="0" fontId="0" fillId="0" borderId="1" xfId="0" applyFill="1" applyBorder="1" applyAlignment="1"/>
    <xf numFmtId="0" fontId="1" fillId="3" borderId="3" xfId="0" applyFont="1" applyFill="1" applyBorder="1"/>
    <xf numFmtId="0" fontId="1" fillId="3" borderId="0" xfId="0" applyFont="1" applyFill="1" applyBorder="1" applyAlignment="1">
      <alignment wrapText="1"/>
    </xf>
    <xf numFmtId="0" fontId="1" fillId="3" borderId="0" xfId="0" applyFont="1" applyFill="1" applyBorder="1"/>
    <xf numFmtId="0" fontId="0" fillId="2" borderId="2" xfId="0" applyFill="1" applyBorder="1"/>
    <xf numFmtId="0" fontId="0" fillId="2" borderId="3" xfId="0" applyFill="1" applyBorder="1"/>
    <xf numFmtId="0" fontId="0" fillId="2" borderId="5" xfId="0" applyFill="1" applyBorder="1"/>
    <xf numFmtId="0" fontId="0" fillId="2" borderId="7" xfId="0" applyFill="1" applyBorder="1"/>
    <xf numFmtId="0" fontId="0" fillId="2" borderId="8" xfId="0" applyFill="1" applyBorder="1"/>
    <xf numFmtId="0" fontId="0" fillId="2" borderId="9" xfId="0" applyFill="1" applyBorder="1"/>
    <xf numFmtId="0" fontId="1" fillId="2" borderId="3" xfId="0" applyFont="1" applyFill="1" applyBorder="1"/>
    <xf numFmtId="3" fontId="0" fillId="0" borderId="0" xfId="0" applyNumberFormat="1" applyFont="1" applyAlignment="1">
      <alignment horizontal="left" vertical="top"/>
    </xf>
    <xf numFmtId="164" fontId="0" fillId="3" borderId="1" xfId="1" applyNumberFormat="1" applyFont="1" applyFill="1" applyBorder="1"/>
    <xf numFmtId="0" fontId="0" fillId="3" borderId="1" xfId="0" applyFill="1" applyBorder="1"/>
    <xf numFmtId="164" fontId="0" fillId="3" borderId="1" xfId="0" applyNumberFormat="1" applyFill="1" applyBorder="1"/>
    <xf numFmtId="0" fontId="12" fillId="0" borderId="0" xfId="2"/>
    <xf numFmtId="0" fontId="3" fillId="0" borderId="0" xfId="0" applyFont="1" applyBorder="1" applyAlignment="1">
      <alignment horizontal="lef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0" xfId="0" applyFill="1" applyAlignment="1">
      <alignment horizontal="left" vertical="top" wrapText="1"/>
    </xf>
    <xf numFmtId="0" fontId="3" fillId="0" borderId="8" xfId="0" applyFont="1" applyBorder="1" applyAlignment="1">
      <alignment horizontal="left" vertical="center"/>
    </xf>
    <xf numFmtId="3" fontId="0" fillId="0" borderId="0" xfId="0" applyNumberFormat="1" applyFont="1" applyAlignment="1">
      <alignment horizontal="left" vertical="top" wrapText="1"/>
    </xf>
    <xf numFmtId="0" fontId="0" fillId="0" borderId="0" xfId="0" applyFont="1" applyAlignment="1">
      <alignment horizontal="left" vertical="top" wrapText="1"/>
    </xf>
    <xf numFmtId="0" fontId="4" fillId="3" borderId="5" xfId="0" applyFont="1" applyFill="1" applyBorder="1" applyAlignment="1">
      <alignment horizontal="right" vertical="center" wrapText="1"/>
    </xf>
    <xf numFmtId="0" fontId="4" fillId="3" borderId="16" xfId="0" applyFont="1" applyFill="1" applyBorder="1" applyAlignment="1">
      <alignment horizontal="right" vertical="center" wrapText="1"/>
    </xf>
    <xf numFmtId="0" fontId="1" fillId="3" borderId="3" xfId="0" applyFont="1" applyFill="1" applyBorder="1" applyAlignment="1">
      <alignment horizontal="center"/>
    </xf>
    <xf numFmtId="0" fontId="1" fillId="3" borderId="3" xfId="0" applyFont="1" applyFill="1" applyBorder="1" applyAlignment="1">
      <alignment horizontal="center" wrapText="1"/>
    </xf>
    <xf numFmtId="0" fontId="1" fillId="3" borderId="0" xfId="0" applyFont="1" applyFill="1" applyBorder="1" applyAlignment="1">
      <alignment horizontal="center" wrapText="1"/>
    </xf>
    <xf numFmtId="0" fontId="10" fillId="0" borderId="0" xfId="0" applyFont="1" applyAlignment="1">
      <alignment horizontal="left" vertical="center" wrapText="1"/>
    </xf>
    <xf numFmtId="3" fontId="6" fillId="0" borderId="0" xfId="0" applyNumberFormat="1" applyFont="1" applyAlignment="1">
      <alignment horizontal="left" vertical="top" wrapText="1"/>
    </xf>
    <xf numFmtId="0" fontId="0" fillId="3" borderId="0" xfId="0" applyFill="1" applyBorder="1" applyAlignment="1">
      <alignment wrapText="1"/>
    </xf>
    <xf numFmtId="44" fontId="0" fillId="3" borderId="1" xfId="3" applyFont="1" applyFill="1" applyBorder="1" applyAlignment="1">
      <alignment horizontal="center"/>
    </xf>
    <xf numFmtId="3" fontId="0" fillId="3" borderId="1" xfId="0" applyNumberFormat="1" applyFill="1" applyBorder="1" applyAlignment="1">
      <alignment horizontal="left" wrapText="1"/>
    </xf>
    <xf numFmtId="3" fontId="0" fillId="3" borderId="1" xfId="0" applyNumberFormat="1" applyFill="1" applyBorder="1" applyAlignment="1">
      <alignment horizontal="left"/>
    </xf>
  </cellXfs>
  <cellStyles count="4">
    <cellStyle name="Comma" xfId="1" builtinId="3"/>
    <cellStyle name="Currency" xfId="3"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vicinitymotorcorp.com/modelsm/vicinity-lightning-ev.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7"/>
  <sheetViews>
    <sheetView workbookViewId="0">
      <selection activeCell="E16" sqref="E16"/>
    </sheetView>
  </sheetViews>
  <sheetFormatPr defaultRowHeight="14.4" x14ac:dyDescent="0.3"/>
  <cols>
    <col min="1" max="1" width="3.109375" customWidth="1"/>
    <col min="2" max="2" width="34.21875" style="1" customWidth="1"/>
    <col min="3" max="6" width="13.77734375" style="1" customWidth="1"/>
    <col min="7" max="7" width="13.77734375" customWidth="1"/>
    <col min="8" max="8" width="7.6640625" customWidth="1"/>
    <col min="9" max="12" width="12.6640625" customWidth="1"/>
    <col min="13" max="13" width="5.6640625" customWidth="1"/>
  </cols>
  <sheetData>
    <row r="1" spans="1:9" s="18" customFormat="1" ht="27" customHeight="1" thickBot="1" x14ac:dyDescent="0.35">
      <c r="A1" s="117" t="s">
        <v>29</v>
      </c>
      <c r="B1" s="117"/>
      <c r="C1" s="117"/>
      <c r="D1" s="117"/>
      <c r="E1" s="117"/>
      <c r="F1" s="117"/>
      <c r="G1" s="117"/>
      <c r="H1" s="117"/>
      <c r="I1" s="113"/>
    </row>
    <row r="2" spans="1:9" ht="25.5" customHeight="1" x14ac:dyDescent="0.3">
      <c r="A2" s="12"/>
      <c r="B2" s="6"/>
      <c r="C2" s="114" t="s">
        <v>25</v>
      </c>
      <c r="D2" s="114"/>
      <c r="E2" s="114"/>
      <c r="F2" s="114"/>
      <c r="G2" s="114"/>
      <c r="H2" s="114"/>
      <c r="I2" s="50"/>
    </row>
    <row r="3" spans="1:9" ht="30.6" x14ac:dyDescent="0.3">
      <c r="A3" s="8"/>
      <c r="B3" s="9" t="s">
        <v>12</v>
      </c>
      <c r="C3" s="9" t="s">
        <v>119</v>
      </c>
      <c r="D3" s="9" t="s">
        <v>120</v>
      </c>
      <c r="E3" s="9" t="s">
        <v>121</v>
      </c>
      <c r="F3" s="9" t="s">
        <v>122</v>
      </c>
      <c r="G3" s="9" t="s">
        <v>123</v>
      </c>
      <c r="H3" s="49"/>
      <c r="I3" s="50"/>
    </row>
    <row r="4" spans="1:9" ht="24.9" customHeight="1" x14ac:dyDescent="0.3">
      <c r="A4" s="8"/>
      <c r="B4" s="5" t="s">
        <v>41</v>
      </c>
      <c r="C4" s="3"/>
      <c r="D4" s="3"/>
      <c r="E4" s="3"/>
      <c r="F4" s="3"/>
      <c r="G4" s="4"/>
      <c r="H4" s="35"/>
      <c r="I4" s="50"/>
    </row>
    <row r="5" spans="1:9" ht="24.9" customHeight="1" x14ac:dyDescent="0.3">
      <c r="A5" s="8"/>
      <c r="B5" s="5" t="s">
        <v>42</v>
      </c>
      <c r="C5" s="3"/>
      <c r="D5" s="3"/>
      <c r="E5" s="3"/>
      <c r="F5" s="3"/>
      <c r="G5" s="4"/>
      <c r="H5" s="35"/>
      <c r="I5" s="50"/>
    </row>
    <row r="6" spans="1:9" ht="24.9" customHeight="1" x14ac:dyDescent="0.3">
      <c r="A6" s="8"/>
      <c r="B6" s="5" t="s">
        <v>43</v>
      </c>
      <c r="C6" s="3"/>
      <c r="D6" s="3"/>
      <c r="E6" s="3"/>
      <c r="F6" s="3"/>
      <c r="G6" s="4"/>
      <c r="H6" s="35"/>
      <c r="I6" s="50"/>
    </row>
    <row r="7" spans="1:9" ht="24.9" customHeight="1" x14ac:dyDescent="0.3">
      <c r="A7" s="8"/>
      <c r="B7" s="5" t="s">
        <v>44</v>
      </c>
      <c r="C7" s="74"/>
      <c r="D7" s="74"/>
      <c r="E7" s="74"/>
      <c r="F7" s="74"/>
      <c r="G7" s="31"/>
      <c r="H7" s="35"/>
      <c r="I7" s="50"/>
    </row>
    <row r="8" spans="1:9" ht="24.9" customHeight="1" x14ac:dyDescent="0.3">
      <c r="A8" s="8"/>
      <c r="B8" s="5" t="s">
        <v>45</v>
      </c>
      <c r="C8" s="3"/>
      <c r="D8" s="3"/>
      <c r="E8" s="3"/>
      <c r="F8" s="3"/>
      <c r="G8" s="4"/>
      <c r="H8" s="35"/>
      <c r="I8" s="50"/>
    </row>
    <row r="9" spans="1:9" ht="24.9" customHeight="1" x14ac:dyDescent="0.3">
      <c r="A9" s="8"/>
      <c r="B9" s="5" t="s">
        <v>46</v>
      </c>
      <c r="C9" s="3"/>
      <c r="D9" s="3"/>
      <c r="E9" s="3"/>
      <c r="F9" s="3"/>
      <c r="G9" s="4"/>
      <c r="H9" s="35"/>
      <c r="I9" s="50"/>
    </row>
    <row r="10" spans="1:9" ht="24.9" customHeight="1" x14ac:dyDescent="0.3">
      <c r="A10" s="8"/>
      <c r="B10" s="5" t="s">
        <v>118</v>
      </c>
      <c r="C10" s="3"/>
      <c r="D10" s="3"/>
      <c r="E10" s="3"/>
      <c r="F10" s="3"/>
      <c r="G10" s="4"/>
      <c r="H10" s="35"/>
      <c r="I10" s="50"/>
    </row>
    <row r="11" spans="1:9" s="18" customFormat="1" ht="27.75" customHeight="1" thickBot="1" x14ac:dyDescent="0.35">
      <c r="A11" s="13"/>
      <c r="B11" s="14"/>
      <c r="C11" s="15"/>
      <c r="D11" s="15"/>
      <c r="E11" s="15"/>
      <c r="F11" s="15"/>
      <c r="G11" s="16"/>
      <c r="H11" s="16"/>
      <c r="I11" s="51"/>
    </row>
    <row r="12" spans="1:9" x14ac:dyDescent="0.3">
      <c r="A12" s="72" t="s">
        <v>24</v>
      </c>
      <c r="B12" s="56"/>
      <c r="C12" s="57"/>
      <c r="D12" s="57"/>
      <c r="E12" s="57"/>
      <c r="F12" s="57"/>
      <c r="G12" s="54"/>
      <c r="H12" s="54"/>
      <c r="I12" s="54"/>
    </row>
    <row r="13" spans="1:9" ht="33.75" customHeight="1" x14ac:dyDescent="0.3">
      <c r="A13" s="55" t="s">
        <v>5</v>
      </c>
      <c r="B13" s="118" t="s">
        <v>47</v>
      </c>
      <c r="C13" s="118"/>
      <c r="D13" s="118"/>
      <c r="E13" s="118"/>
      <c r="F13" s="118"/>
      <c r="G13" s="118"/>
      <c r="H13" s="118"/>
      <c r="I13" s="118"/>
    </row>
    <row r="14" spans="1:9" ht="43.2" customHeight="1" x14ac:dyDescent="0.3">
      <c r="A14" s="55" t="s">
        <v>27</v>
      </c>
      <c r="B14" s="118" t="s">
        <v>67</v>
      </c>
      <c r="C14" s="118"/>
      <c r="D14" s="118"/>
      <c r="E14" s="118"/>
      <c r="F14" s="118"/>
      <c r="G14" s="118"/>
      <c r="H14" s="118"/>
      <c r="I14" s="58"/>
    </row>
    <row r="15" spans="1:9" x14ac:dyDescent="0.3">
      <c r="A15" s="59" t="s">
        <v>18</v>
      </c>
      <c r="B15" s="60" t="s">
        <v>19</v>
      </c>
      <c r="C15" s="45"/>
      <c r="D15" s="45"/>
      <c r="E15" s="45"/>
      <c r="F15" s="45"/>
      <c r="G15" s="46"/>
      <c r="H15" s="46"/>
      <c r="I15" s="54"/>
    </row>
    <row r="16" spans="1:9" x14ac:dyDescent="0.3">
      <c r="B16" s="2"/>
    </row>
    <row r="17" spans="1:9" s="62" customFormat="1" ht="26.25" customHeight="1" thickBot="1" x14ac:dyDescent="0.35">
      <c r="A17" s="113" t="s">
        <v>65</v>
      </c>
      <c r="B17" s="113"/>
      <c r="C17" s="113"/>
      <c r="D17" s="113"/>
      <c r="E17" s="113"/>
      <c r="F17" s="113"/>
      <c r="G17" s="113"/>
      <c r="H17" s="113"/>
      <c r="I17" s="113"/>
    </row>
    <row r="18" spans="1:9" ht="26.4" customHeight="1" thickBot="1" x14ac:dyDescent="0.35">
      <c r="A18" s="66" t="s">
        <v>66</v>
      </c>
      <c r="B18" s="6"/>
      <c r="C18" s="85"/>
      <c r="D18" s="88"/>
      <c r="E18" s="89"/>
      <c r="F18" s="86"/>
      <c r="G18" s="86"/>
      <c r="H18" s="87"/>
    </row>
    <row r="19" spans="1:9" ht="15" customHeight="1" x14ac:dyDescent="0.3">
      <c r="A19" s="12"/>
      <c r="B19" s="6"/>
      <c r="C19" s="114" t="s">
        <v>30</v>
      </c>
      <c r="D19" s="114"/>
      <c r="E19" s="114"/>
      <c r="F19" s="114"/>
      <c r="G19" s="114"/>
      <c r="H19" s="115"/>
    </row>
    <row r="20" spans="1:9" ht="28.8" x14ac:dyDescent="0.3">
      <c r="A20" s="8"/>
      <c r="B20" s="9"/>
      <c r="C20" s="9" t="s">
        <v>119</v>
      </c>
      <c r="D20" s="9" t="s">
        <v>120</v>
      </c>
      <c r="E20" s="9" t="s">
        <v>121</v>
      </c>
      <c r="F20" s="9" t="s">
        <v>122</v>
      </c>
      <c r="G20" s="9" t="s">
        <v>123</v>
      </c>
      <c r="H20" s="10"/>
    </row>
    <row r="21" spans="1:9" x14ac:dyDescent="0.3">
      <c r="A21" s="8"/>
      <c r="B21" s="5" t="s">
        <v>76</v>
      </c>
      <c r="C21" s="3"/>
      <c r="D21" s="3"/>
      <c r="E21" s="3"/>
      <c r="F21" s="3"/>
      <c r="G21" s="4"/>
      <c r="H21" s="11"/>
    </row>
    <row r="22" spans="1:9" x14ac:dyDescent="0.3">
      <c r="A22" s="8"/>
      <c r="B22" s="5" t="s">
        <v>73</v>
      </c>
      <c r="C22" s="3"/>
      <c r="D22" s="3"/>
      <c r="E22" s="3"/>
      <c r="F22" s="3"/>
      <c r="G22" s="4"/>
      <c r="H22" s="11"/>
    </row>
    <row r="23" spans="1:9" x14ac:dyDescent="0.3">
      <c r="A23" s="8"/>
      <c r="B23" s="5" t="s">
        <v>74</v>
      </c>
      <c r="C23" s="3"/>
      <c r="D23" s="3"/>
      <c r="E23" s="3"/>
      <c r="F23" s="3"/>
      <c r="G23" s="4"/>
      <c r="H23" s="11"/>
    </row>
    <row r="24" spans="1:9" ht="15" thickBot="1" x14ac:dyDescent="0.35">
      <c r="A24" s="13"/>
      <c r="B24" s="14"/>
      <c r="C24" s="15"/>
      <c r="D24" s="15"/>
      <c r="E24" s="15"/>
      <c r="F24" s="15"/>
      <c r="G24" s="16"/>
      <c r="H24" s="17"/>
    </row>
    <row r="25" spans="1:9" ht="19.5" customHeight="1" x14ac:dyDescent="0.3">
      <c r="A25" s="72" t="s">
        <v>24</v>
      </c>
    </row>
    <row r="26" spans="1:9" x14ac:dyDescent="0.3">
      <c r="A26" s="64" t="s">
        <v>5</v>
      </c>
      <c r="B26" s="116" t="s">
        <v>68</v>
      </c>
      <c r="C26" s="116"/>
      <c r="D26" s="116"/>
      <c r="E26" s="116"/>
      <c r="F26" s="116"/>
      <c r="G26" s="116"/>
      <c r="H26" s="116"/>
      <c r="I26" s="116"/>
    </row>
    <row r="27" spans="1:9" x14ac:dyDescent="0.3">
      <c r="A27" s="64" t="s">
        <v>18</v>
      </c>
      <c r="B27" s="92" t="s">
        <v>75</v>
      </c>
      <c r="C27" s="91"/>
      <c r="D27" s="91"/>
      <c r="E27" s="91"/>
      <c r="F27" s="91"/>
      <c r="G27" s="91"/>
      <c r="H27" s="91"/>
      <c r="I27" s="91"/>
    </row>
    <row r="28" spans="1:9" x14ac:dyDescent="0.3">
      <c r="A28" s="63"/>
    </row>
    <row r="29" spans="1:9" s="62" customFormat="1" ht="26.25" customHeight="1" thickBot="1" x14ac:dyDescent="0.35">
      <c r="A29" s="113" t="s">
        <v>112</v>
      </c>
      <c r="B29" s="113"/>
      <c r="C29" s="113"/>
      <c r="D29" s="113"/>
      <c r="E29" s="113"/>
      <c r="F29" s="113"/>
      <c r="G29" s="113"/>
      <c r="H29" s="113"/>
      <c r="I29" s="113"/>
    </row>
    <row r="30" spans="1:9" ht="26.4" customHeight="1" thickBot="1" x14ac:dyDescent="0.35">
      <c r="A30" s="66" t="s">
        <v>66</v>
      </c>
      <c r="B30" s="6"/>
      <c r="C30" s="85"/>
      <c r="D30" s="88"/>
      <c r="E30" s="89"/>
      <c r="F30" s="86"/>
      <c r="G30" s="86"/>
      <c r="H30" s="87"/>
    </row>
    <row r="31" spans="1:9" ht="15" customHeight="1" x14ac:dyDescent="0.3">
      <c r="A31" s="12"/>
      <c r="B31" s="6"/>
      <c r="C31" s="114" t="s">
        <v>30</v>
      </c>
      <c r="D31" s="114"/>
      <c r="E31" s="114"/>
      <c r="F31" s="114"/>
      <c r="G31" s="114"/>
      <c r="H31" s="115"/>
    </row>
    <row r="32" spans="1:9" ht="28.8" x14ac:dyDescent="0.3">
      <c r="A32" s="8"/>
      <c r="B32" s="9"/>
      <c r="C32" s="9" t="s">
        <v>119</v>
      </c>
      <c r="D32" s="9" t="s">
        <v>120</v>
      </c>
      <c r="E32" s="9" t="s">
        <v>121</v>
      </c>
      <c r="F32" s="9" t="s">
        <v>122</v>
      </c>
      <c r="G32" s="9" t="s">
        <v>123</v>
      </c>
      <c r="H32" s="10"/>
    </row>
    <row r="33" spans="1:11" x14ac:dyDescent="0.3">
      <c r="A33" s="8"/>
      <c r="B33" s="9"/>
      <c r="C33" s="9"/>
      <c r="D33" s="9"/>
      <c r="E33" s="9"/>
      <c r="F33" s="9"/>
      <c r="G33" s="9"/>
      <c r="H33" s="10"/>
    </row>
    <row r="34" spans="1:11" x14ac:dyDescent="0.3">
      <c r="A34" s="8"/>
      <c r="B34" s="90" t="s">
        <v>71</v>
      </c>
      <c r="C34" s="3"/>
      <c r="D34" s="3"/>
      <c r="E34" s="3"/>
      <c r="F34" s="3"/>
      <c r="G34" s="4"/>
      <c r="H34" s="11"/>
      <c r="K34" s="112"/>
    </row>
    <row r="35" spans="1:11" x14ac:dyDescent="0.3">
      <c r="A35" s="8"/>
      <c r="B35" s="5" t="s">
        <v>77</v>
      </c>
      <c r="C35" s="3"/>
      <c r="D35" s="3"/>
      <c r="E35" s="3"/>
      <c r="F35" s="3"/>
      <c r="G35" s="4"/>
      <c r="H35" s="11"/>
    </row>
    <row r="36" spans="1:11" x14ac:dyDescent="0.3">
      <c r="A36" s="8"/>
      <c r="B36" s="5" t="s">
        <v>70</v>
      </c>
      <c r="C36" s="3"/>
      <c r="D36" s="3"/>
      <c r="E36" s="3"/>
      <c r="F36" s="3"/>
      <c r="G36" s="4"/>
      <c r="H36" s="11"/>
    </row>
    <row r="37" spans="1:11" x14ac:dyDescent="0.3">
      <c r="A37" s="8"/>
      <c r="B37" s="90" t="s">
        <v>72</v>
      </c>
      <c r="C37" s="3"/>
      <c r="D37" s="3"/>
      <c r="E37" s="3"/>
      <c r="F37" s="3"/>
      <c r="G37" s="4"/>
      <c r="H37" s="11"/>
    </row>
    <row r="38" spans="1:11" ht="15" thickBot="1" x14ac:dyDescent="0.35">
      <c r="A38" s="13"/>
      <c r="B38" s="14"/>
      <c r="C38" s="15"/>
      <c r="D38" s="15"/>
      <c r="E38" s="15"/>
      <c r="F38" s="15"/>
      <c r="G38" s="16"/>
      <c r="H38" s="17"/>
    </row>
    <row r="39" spans="1:11" x14ac:dyDescent="0.3">
      <c r="A39" s="72" t="s">
        <v>24</v>
      </c>
    </row>
    <row r="40" spans="1:11" ht="70.8" customHeight="1" x14ac:dyDescent="0.3">
      <c r="A40" s="64" t="s">
        <v>5</v>
      </c>
      <c r="B40" s="116" t="s">
        <v>113</v>
      </c>
      <c r="C40" s="116"/>
      <c r="D40" s="116"/>
      <c r="E40" s="116"/>
      <c r="F40" s="116"/>
      <c r="G40" s="116"/>
      <c r="H40" s="116"/>
      <c r="I40" s="116"/>
    </row>
    <row r="41" spans="1:11" ht="28.2" customHeight="1" x14ac:dyDescent="0.3">
      <c r="A41" s="64" t="s">
        <v>27</v>
      </c>
      <c r="B41" s="116" t="s">
        <v>69</v>
      </c>
      <c r="C41" s="116"/>
      <c r="D41" s="116"/>
      <c r="E41" s="116"/>
      <c r="F41" s="116"/>
      <c r="G41" s="116"/>
      <c r="H41" s="116"/>
      <c r="I41" s="116"/>
    </row>
    <row r="42" spans="1:11" x14ac:dyDescent="0.3">
      <c r="A42" s="63" t="s">
        <v>78</v>
      </c>
      <c r="B42" s="93" t="s">
        <v>114</v>
      </c>
      <c r="E42" s="112" t="s">
        <v>115</v>
      </c>
    </row>
    <row r="57" customFormat="1" x14ac:dyDescent="0.3"/>
  </sheetData>
  <mergeCells count="11">
    <mergeCell ref="A29:I29"/>
    <mergeCell ref="C31:H31"/>
    <mergeCell ref="B41:I41"/>
    <mergeCell ref="B40:I40"/>
    <mergeCell ref="A1:I1"/>
    <mergeCell ref="B13:I13"/>
    <mergeCell ref="B26:I26"/>
    <mergeCell ref="B14:H14"/>
    <mergeCell ref="A17:I17"/>
    <mergeCell ref="C19:H19"/>
    <mergeCell ref="C2:H2"/>
  </mergeCells>
  <hyperlinks>
    <hyperlink ref="E42" r:id="rId1" xr:uid="{49ACDD0E-E371-4BC9-A1F9-57DF782EA9B7}"/>
  </hyperlinks>
  <printOptions horizontalCentered="1"/>
  <pageMargins left="0.45" right="0.45" top="0.75" bottom="0.5" header="0.3" footer="0.3"/>
  <pageSetup scale="76" orientation="portrait" r:id="rId2"/>
  <headerFooter>
    <oddHeader>&amp;C&amp;"-,Bold"MTMA RFP:  Shuttle Operations&amp;U
ATTACHMENT C&amp;U
COST FORMS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3"/>
  <sheetViews>
    <sheetView tabSelected="1" topLeftCell="A51" workbookViewId="0">
      <selection activeCell="J59" sqref="J59"/>
    </sheetView>
  </sheetViews>
  <sheetFormatPr defaultRowHeight="14.4" x14ac:dyDescent="0.3"/>
  <cols>
    <col min="1" max="1" width="7.44140625" customWidth="1"/>
    <col min="2" max="2" width="27.33203125" customWidth="1"/>
    <col min="3" max="7" width="14.77734375" customWidth="1"/>
    <col min="8" max="17" width="13.6640625" customWidth="1"/>
    <col min="18" max="18" width="2.6640625" customWidth="1"/>
  </cols>
  <sheetData>
    <row r="1" spans="1:12" s="18" customFormat="1" ht="27" customHeight="1" thickBot="1" x14ac:dyDescent="0.35">
      <c r="A1" s="117" t="s">
        <v>55</v>
      </c>
      <c r="B1" s="117"/>
      <c r="C1" s="117"/>
      <c r="D1" s="117"/>
      <c r="E1" s="117"/>
      <c r="F1" s="113"/>
      <c r="G1" s="113"/>
      <c r="H1" s="113"/>
      <c r="I1" s="113"/>
    </row>
    <row r="2" spans="1:12" s="18" customFormat="1" ht="27" customHeight="1" thickBot="1" x14ac:dyDescent="0.35">
      <c r="A2" s="68" t="s">
        <v>48</v>
      </c>
      <c r="B2" s="69"/>
      <c r="C2" s="70"/>
      <c r="D2" s="53"/>
      <c r="E2" s="71"/>
      <c r="F2" s="52"/>
      <c r="G2" s="52"/>
      <c r="H2" s="52"/>
      <c r="I2" s="52"/>
    </row>
    <row r="3" spans="1:12" ht="15" thickBot="1" x14ac:dyDescent="0.35">
      <c r="B3" s="1"/>
      <c r="C3" s="1"/>
      <c r="D3" s="1"/>
      <c r="E3" s="1"/>
      <c r="F3" s="1"/>
    </row>
    <row r="4" spans="1:12" ht="15.6" x14ac:dyDescent="0.3">
      <c r="A4" s="20"/>
      <c r="B4" s="21"/>
      <c r="C4" s="73" t="s">
        <v>50</v>
      </c>
      <c r="D4" s="75" t="s">
        <v>51</v>
      </c>
      <c r="E4" s="75" t="s">
        <v>52</v>
      </c>
      <c r="F4" s="75" t="s">
        <v>53</v>
      </c>
      <c r="G4" s="75" t="s">
        <v>54</v>
      </c>
      <c r="H4" s="76"/>
    </row>
    <row r="5" spans="1:12" ht="31.2" x14ac:dyDescent="0.3">
      <c r="A5" s="22"/>
      <c r="B5" s="23"/>
      <c r="C5" s="25" t="s">
        <v>49</v>
      </c>
      <c r="D5" s="25" t="s">
        <v>49</v>
      </c>
      <c r="E5" s="24" t="s">
        <v>49</v>
      </c>
      <c r="F5" s="24" t="s">
        <v>49</v>
      </c>
      <c r="G5" s="25" t="s">
        <v>49</v>
      </c>
      <c r="H5" s="79"/>
    </row>
    <row r="6" spans="1:12" ht="30" customHeight="1" x14ac:dyDescent="0.3">
      <c r="A6" s="120" t="s">
        <v>91</v>
      </c>
      <c r="B6" s="121"/>
      <c r="C6" s="28"/>
      <c r="D6" s="28"/>
      <c r="E6" s="27"/>
      <c r="F6" s="28"/>
      <c r="G6" s="28"/>
      <c r="H6" s="79"/>
    </row>
    <row r="7" spans="1:12" ht="30" customHeight="1" x14ac:dyDescent="0.3">
      <c r="A7" s="120" t="s">
        <v>92</v>
      </c>
      <c r="B7" s="121"/>
      <c r="C7" s="28"/>
      <c r="D7" s="28"/>
      <c r="E7" s="27"/>
      <c r="F7" s="28"/>
      <c r="G7" s="28"/>
      <c r="H7" s="79"/>
    </row>
    <row r="8" spans="1:12" ht="30.75" customHeight="1" x14ac:dyDescent="0.3">
      <c r="A8" s="120" t="s">
        <v>93</v>
      </c>
      <c r="B8" s="121"/>
      <c r="C8" s="28"/>
      <c r="D8" s="28"/>
      <c r="E8" s="27"/>
      <c r="F8" s="28"/>
      <c r="G8" s="28"/>
      <c r="H8" s="79"/>
    </row>
    <row r="9" spans="1:12" ht="30.75" customHeight="1" x14ac:dyDescent="0.3">
      <c r="A9" s="120" t="s">
        <v>94</v>
      </c>
      <c r="B9" s="121"/>
      <c r="C9" s="28"/>
      <c r="D9" s="28"/>
      <c r="E9" s="27"/>
      <c r="F9" s="28"/>
      <c r="G9" s="28"/>
      <c r="H9" s="79"/>
    </row>
    <row r="10" spans="1:12" ht="35.25" hidden="1" customHeight="1" x14ac:dyDescent="0.3">
      <c r="A10" s="120" t="s">
        <v>26</v>
      </c>
      <c r="B10" s="121"/>
      <c r="C10" s="28"/>
      <c r="D10" s="28"/>
      <c r="E10" s="27"/>
      <c r="F10" s="28"/>
      <c r="G10" s="28"/>
      <c r="H10" s="79"/>
    </row>
    <row r="11" spans="1:12" ht="16.2" thickBot="1" x14ac:dyDescent="0.35">
      <c r="A11" s="19"/>
      <c r="B11" s="26"/>
      <c r="C11" s="77"/>
      <c r="D11" s="61"/>
      <c r="E11" s="78"/>
      <c r="F11" s="77"/>
      <c r="G11" s="78"/>
      <c r="H11" s="80"/>
    </row>
    <row r="12" spans="1:12" x14ac:dyDescent="0.3">
      <c r="A12" s="72" t="s">
        <v>4</v>
      </c>
      <c r="B12" s="54"/>
      <c r="C12" s="54"/>
      <c r="D12" s="54"/>
      <c r="E12" s="54"/>
      <c r="F12" s="54"/>
      <c r="G12" s="54"/>
      <c r="H12" s="54"/>
      <c r="I12" s="54"/>
      <c r="J12" s="54"/>
      <c r="K12" s="54"/>
      <c r="L12" s="54"/>
    </row>
    <row r="13" spans="1:12" x14ac:dyDescent="0.3">
      <c r="A13" s="55" t="s">
        <v>5</v>
      </c>
      <c r="B13" s="118" t="s">
        <v>56</v>
      </c>
      <c r="C13" s="118"/>
      <c r="D13" s="118"/>
      <c r="E13" s="118"/>
      <c r="F13" s="118"/>
      <c r="G13" s="118"/>
      <c r="H13" s="118"/>
      <c r="I13" s="118"/>
      <c r="J13" s="54"/>
      <c r="K13" s="54"/>
      <c r="L13" s="54"/>
    </row>
    <row r="14" spans="1:12" x14ac:dyDescent="0.3">
      <c r="A14" s="55" t="s">
        <v>27</v>
      </c>
      <c r="B14" s="108" t="s">
        <v>98</v>
      </c>
      <c r="C14" s="94"/>
      <c r="D14" s="94"/>
      <c r="E14" s="94"/>
      <c r="F14" s="94"/>
      <c r="G14" s="94"/>
      <c r="H14" s="94"/>
      <c r="I14" s="94"/>
      <c r="J14" s="54"/>
      <c r="K14" s="54"/>
      <c r="L14" s="54"/>
    </row>
    <row r="15" spans="1:12" ht="14.4" customHeight="1" x14ac:dyDescent="0.3">
      <c r="A15" s="55" t="s">
        <v>78</v>
      </c>
      <c r="B15" s="119" t="s">
        <v>59</v>
      </c>
      <c r="C15" s="119"/>
      <c r="D15" s="119"/>
      <c r="E15" s="119"/>
      <c r="F15" s="119"/>
      <c r="G15" s="119"/>
      <c r="H15" s="119"/>
      <c r="I15" s="95"/>
      <c r="J15" s="95"/>
      <c r="K15" s="95"/>
      <c r="L15" s="95"/>
    </row>
    <row r="16" spans="1:12" ht="14.4" customHeight="1" x14ac:dyDescent="0.3">
      <c r="A16" s="55" t="s">
        <v>124</v>
      </c>
      <c r="B16" s="119" t="s">
        <v>125</v>
      </c>
      <c r="C16" s="119"/>
      <c r="D16" s="119"/>
      <c r="E16" s="119"/>
      <c r="F16" s="119"/>
      <c r="G16" s="119"/>
      <c r="H16" s="119"/>
      <c r="I16" s="95"/>
      <c r="J16" s="95"/>
      <c r="K16" s="95"/>
      <c r="L16" s="95"/>
    </row>
    <row r="17" spans="1:9" ht="34.5" customHeight="1" thickBot="1" x14ac:dyDescent="0.35">
      <c r="A17" s="113" t="s">
        <v>63</v>
      </c>
      <c r="B17" s="113"/>
      <c r="C17" s="113"/>
      <c r="D17" s="113"/>
      <c r="E17" s="113"/>
      <c r="F17" s="113"/>
      <c r="G17" s="113"/>
      <c r="H17" s="113"/>
      <c r="I17" s="113"/>
    </row>
    <row r="18" spans="1:9" ht="25.5" customHeight="1" x14ac:dyDescent="0.3">
      <c r="A18" s="67" t="s">
        <v>32</v>
      </c>
      <c r="B18" s="6"/>
      <c r="C18" s="114" t="s">
        <v>25</v>
      </c>
      <c r="D18" s="114"/>
      <c r="E18" s="114"/>
      <c r="F18" s="114"/>
      <c r="G18" s="114"/>
      <c r="H18" s="114"/>
      <c r="I18" s="50"/>
    </row>
    <row r="19" spans="1:9" ht="30.6" x14ac:dyDescent="0.3">
      <c r="A19" s="8"/>
      <c r="B19" s="9" t="s">
        <v>12</v>
      </c>
      <c r="C19" s="9" t="s">
        <v>119</v>
      </c>
      <c r="D19" s="9" t="s">
        <v>120</v>
      </c>
      <c r="E19" s="9" t="s">
        <v>121</v>
      </c>
      <c r="F19" s="9" t="s">
        <v>122</v>
      </c>
      <c r="G19" s="9" t="s">
        <v>123</v>
      </c>
      <c r="H19" s="49"/>
      <c r="I19" s="50"/>
    </row>
    <row r="20" spans="1:9" ht="24.9" customHeight="1" x14ac:dyDescent="0.3">
      <c r="A20" s="8"/>
      <c r="B20" s="5" t="s">
        <v>31</v>
      </c>
      <c r="C20" s="3"/>
      <c r="D20" s="3"/>
      <c r="E20" s="3"/>
      <c r="F20" s="3"/>
      <c r="G20" s="4"/>
      <c r="H20" s="35"/>
      <c r="I20" s="50"/>
    </row>
    <row r="21" spans="1:9" ht="24.9" customHeight="1" x14ac:dyDescent="0.3">
      <c r="A21" s="8"/>
      <c r="B21" s="5" t="s">
        <v>58</v>
      </c>
      <c r="C21" s="3"/>
      <c r="D21" s="3"/>
      <c r="E21" s="3"/>
      <c r="F21" s="3"/>
      <c r="G21" s="4"/>
      <c r="H21" s="35"/>
      <c r="I21" s="50"/>
    </row>
    <row r="22" spans="1:9" ht="24.9" customHeight="1" x14ac:dyDescent="0.3">
      <c r="A22" s="8"/>
      <c r="B22" s="5" t="s">
        <v>42</v>
      </c>
      <c r="C22" s="3"/>
      <c r="D22" s="3"/>
      <c r="E22" s="3"/>
      <c r="F22" s="3"/>
      <c r="G22" s="4"/>
      <c r="H22" s="35"/>
      <c r="I22" s="50"/>
    </row>
    <row r="23" spans="1:9" ht="24.9" customHeight="1" x14ac:dyDescent="0.3">
      <c r="A23" s="8"/>
      <c r="B23" s="5" t="s">
        <v>43</v>
      </c>
      <c r="C23" s="3"/>
      <c r="D23" s="3"/>
      <c r="E23" s="3"/>
      <c r="F23" s="3"/>
      <c r="G23" s="4"/>
      <c r="H23" s="35"/>
      <c r="I23" s="50"/>
    </row>
    <row r="24" spans="1:9" s="18" customFormat="1" ht="27.75" customHeight="1" thickBot="1" x14ac:dyDescent="0.35">
      <c r="A24" s="13"/>
      <c r="B24" s="14"/>
      <c r="C24" s="15"/>
      <c r="D24" s="15"/>
      <c r="E24" s="15"/>
      <c r="F24" s="15"/>
      <c r="G24" s="16"/>
      <c r="H24" s="16"/>
      <c r="I24" s="51"/>
    </row>
    <row r="25" spans="1:9" ht="25.5" customHeight="1" x14ac:dyDescent="0.3">
      <c r="A25" s="66" t="s">
        <v>33</v>
      </c>
      <c r="B25" s="6"/>
      <c r="C25" s="114" t="s">
        <v>35</v>
      </c>
      <c r="D25" s="114"/>
      <c r="E25" s="114"/>
      <c r="F25" s="114"/>
      <c r="G25" s="114"/>
      <c r="H25" s="114"/>
      <c r="I25" s="50"/>
    </row>
    <row r="26" spans="1:9" ht="30.6" customHeight="1" x14ac:dyDescent="0.3">
      <c r="A26" s="8"/>
      <c r="B26" s="9" t="s">
        <v>12</v>
      </c>
      <c r="C26" s="9" t="s">
        <v>119</v>
      </c>
      <c r="D26" s="9" t="s">
        <v>120</v>
      </c>
      <c r="E26" s="9" t="s">
        <v>121</v>
      </c>
      <c r="F26" s="9" t="s">
        <v>122</v>
      </c>
      <c r="G26" s="9" t="s">
        <v>123</v>
      </c>
      <c r="H26" s="49"/>
      <c r="I26" s="50"/>
    </row>
    <row r="27" spans="1:9" ht="24.9" customHeight="1" x14ac:dyDescent="0.3">
      <c r="A27" s="8"/>
      <c r="B27" s="5" t="s">
        <v>31</v>
      </c>
      <c r="C27" s="3"/>
      <c r="D27" s="3"/>
      <c r="E27" s="3"/>
      <c r="F27" s="3"/>
      <c r="G27" s="4"/>
      <c r="H27" s="35"/>
      <c r="I27" s="50"/>
    </row>
    <row r="28" spans="1:9" ht="24.9" customHeight="1" x14ac:dyDescent="0.3">
      <c r="A28" s="8"/>
      <c r="B28" s="5" t="s">
        <v>58</v>
      </c>
      <c r="C28" s="3"/>
      <c r="D28" s="3"/>
      <c r="E28" s="3"/>
      <c r="F28" s="3"/>
      <c r="G28" s="4"/>
      <c r="H28" s="35"/>
      <c r="I28" s="50"/>
    </row>
    <row r="29" spans="1:9" ht="24.9" customHeight="1" x14ac:dyDescent="0.3">
      <c r="A29" s="8"/>
      <c r="B29" s="5" t="s">
        <v>42</v>
      </c>
      <c r="C29" s="3"/>
      <c r="D29" s="3"/>
      <c r="E29" s="3"/>
      <c r="F29" s="3"/>
      <c r="G29" s="4"/>
      <c r="H29" s="35"/>
      <c r="I29" s="50"/>
    </row>
    <row r="30" spans="1:9" ht="24.9" customHeight="1" x14ac:dyDescent="0.3">
      <c r="A30" s="8"/>
      <c r="B30" s="5" t="s">
        <v>43</v>
      </c>
      <c r="C30" s="3"/>
      <c r="D30" s="3"/>
      <c r="E30" s="3"/>
      <c r="F30" s="3"/>
      <c r="G30" s="4"/>
      <c r="H30" s="35"/>
      <c r="I30" s="50"/>
    </row>
    <row r="31" spans="1:9" s="18" customFormat="1" ht="27.75" customHeight="1" thickBot="1" x14ac:dyDescent="0.35">
      <c r="A31" s="13"/>
      <c r="B31" s="14"/>
      <c r="C31" s="15"/>
      <c r="D31" s="15"/>
      <c r="E31" s="15"/>
      <c r="F31" s="15"/>
      <c r="G31" s="16"/>
      <c r="H31" s="16"/>
      <c r="I31" s="51"/>
    </row>
    <row r="32" spans="1:9" ht="25.5" hidden="1" customHeight="1" x14ac:dyDescent="0.3">
      <c r="A32" s="66" t="s">
        <v>34</v>
      </c>
      <c r="B32" s="6"/>
      <c r="C32" s="114" t="s">
        <v>35</v>
      </c>
      <c r="D32" s="114"/>
      <c r="E32" s="114"/>
      <c r="F32" s="114"/>
      <c r="G32" s="114"/>
      <c r="H32" s="114"/>
      <c r="I32" s="50"/>
    </row>
    <row r="33" spans="1:9" ht="30.6" hidden="1" x14ac:dyDescent="0.3">
      <c r="A33" s="8"/>
      <c r="B33" s="9" t="s">
        <v>12</v>
      </c>
      <c r="C33" s="9" t="s">
        <v>36</v>
      </c>
      <c r="D33" s="9" t="s">
        <v>37</v>
      </c>
      <c r="E33" s="9" t="s">
        <v>38</v>
      </c>
      <c r="F33" s="9" t="s">
        <v>39</v>
      </c>
      <c r="G33" s="9" t="s">
        <v>40</v>
      </c>
      <c r="H33" s="49"/>
      <c r="I33" s="50"/>
    </row>
    <row r="34" spans="1:9" ht="24.9" hidden="1" customHeight="1" x14ac:dyDescent="0.3">
      <c r="A34" s="8"/>
      <c r="B34" s="5" t="s">
        <v>31</v>
      </c>
      <c r="C34" s="3"/>
      <c r="D34" s="3"/>
      <c r="E34" s="3"/>
      <c r="F34" s="3"/>
      <c r="G34" s="4"/>
      <c r="H34" s="35"/>
      <c r="I34" s="50"/>
    </row>
    <row r="35" spans="1:9" ht="24.9" hidden="1" customHeight="1" x14ac:dyDescent="0.3">
      <c r="A35" s="8"/>
      <c r="B35" s="5" t="s">
        <v>58</v>
      </c>
      <c r="C35" s="3"/>
      <c r="D35" s="3"/>
      <c r="E35" s="3"/>
      <c r="F35" s="3"/>
      <c r="G35" s="4"/>
      <c r="H35" s="35"/>
      <c r="I35" s="50"/>
    </row>
    <row r="36" spans="1:9" ht="24.9" hidden="1" customHeight="1" x14ac:dyDescent="0.3">
      <c r="A36" s="8"/>
      <c r="B36" s="5" t="s">
        <v>42</v>
      </c>
      <c r="C36" s="3"/>
      <c r="D36" s="3"/>
      <c r="E36" s="3"/>
      <c r="F36" s="3"/>
      <c r="G36" s="4"/>
      <c r="H36" s="35"/>
      <c r="I36" s="50"/>
    </row>
    <row r="37" spans="1:9" ht="24.9" hidden="1" customHeight="1" x14ac:dyDescent="0.3">
      <c r="A37" s="8"/>
      <c r="B37" s="5" t="s">
        <v>43</v>
      </c>
      <c r="C37" s="3"/>
      <c r="D37" s="3"/>
      <c r="E37" s="3"/>
      <c r="F37" s="3"/>
      <c r="G37" s="4"/>
      <c r="H37" s="35"/>
      <c r="I37" s="50"/>
    </row>
    <row r="38" spans="1:9" s="18" customFormat="1" ht="27.75" hidden="1" customHeight="1" thickBot="1" x14ac:dyDescent="0.35">
      <c r="A38" s="13"/>
      <c r="B38" s="14"/>
      <c r="C38" s="15"/>
      <c r="D38" s="15"/>
      <c r="E38" s="15"/>
      <c r="F38" s="15"/>
      <c r="G38" s="16"/>
      <c r="H38" s="16"/>
      <c r="I38" s="51"/>
    </row>
    <row r="39" spans="1:9" x14ac:dyDescent="0.3">
      <c r="A39" s="72" t="s">
        <v>24</v>
      </c>
      <c r="B39" s="56"/>
      <c r="C39" s="57"/>
      <c r="D39" s="57"/>
      <c r="E39" s="57"/>
      <c r="F39" s="57"/>
      <c r="G39" s="54"/>
      <c r="H39" s="54"/>
      <c r="I39" s="54"/>
    </row>
    <row r="40" spans="1:9" ht="33.75" customHeight="1" x14ac:dyDescent="0.3">
      <c r="A40" s="55" t="s">
        <v>5</v>
      </c>
      <c r="B40" s="118" t="s">
        <v>57</v>
      </c>
      <c r="C40" s="118"/>
      <c r="D40" s="118"/>
      <c r="E40" s="118"/>
      <c r="F40" s="118"/>
      <c r="G40" s="118"/>
      <c r="H40" s="118"/>
      <c r="I40" s="65"/>
    </row>
    <row r="41" spans="1:9" x14ac:dyDescent="0.3">
      <c r="A41" s="59" t="s">
        <v>18</v>
      </c>
      <c r="B41" s="60" t="s">
        <v>28</v>
      </c>
      <c r="C41" s="45"/>
      <c r="D41" s="45"/>
      <c r="E41" s="45"/>
      <c r="F41" s="45"/>
      <c r="G41" s="46"/>
      <c r="H41" s="46"/>
      <c r="I41" s="54"/>
    </row>
    <row r="42" spans="1:9" x14ac:dyDescent="0.3">
      <c r="B42" s="1"/>
      <c r="C42" s="1"/>
      <c r="D42" s="1"/>
      <c r="E42" s="1"/>
      <c r="F42" s="1"/>
    </row>
    <row r="43" spans="1:9" ht="34.5" customHeight="1" thickBot="1" x14ac:dyDescent="0.35">
      <c r="A43" s="113" t="s">
        <v>64</v>
      </c>
      <c r="B43" s="113"/>
      <c r="C43" s="113"/>
      <c r="D43" s="113"/>
      <c r="E43" s="113"/>
      <c r="F43" s="113"/>
      <c r="G43" s="113"/>
      <c r="H43" s="113"/>
      <c r="I43" s="113"/>
    </row>
    <row r="44" spans="1:9" ht="25.5" customHeight="1" x14ac:dyDescent="0.3">
      <c r="A44" s="67" t="s">
        <v>32</v>
      </c>
      <c r="B44" s="6"/>
      <c r="C44" s="114" t="s">
        <v>116</v>
      </c>
      <c r="D44" s="114"/>
      <c r="E44" s="114"/>
      <c r="F44" s="114"/>
      <c r="G44" s="114"/>
      <c r="H44" s="114"/>
      <c r="I44" s="50"/>
    </row>
    <row r="45" spans="1:9" ht="28.8" x14ac:dyDescent="0.3">
      <c r="A45" s="8"/>
      <c r="B45" s="9"/>
      <c r="C45" s="9" t="s">
        <v>119</v>
      </c>
      <c r="D45" s="9" t="s">
        <v>120</v>
      </c>
      <c r="E45" s="9" t="s">
        <v>121</v>
      </c>
      <c r="F45" s="9" t="s">
        <v>122</v>
      </c>
      <c r="G45" s="9" t="s">
        <v>123</v>
      </c>
      <c r="H45" s="49"/>
      <c r="I45" s="50"/>
    </row>
    <row r="46" spans="1:9" ht="27.6" customHeight="1" x14ac:dyDescent="0.3">
      <c r="A46" s="8"/>
      <c r="B46" s="90" t="s">
        <v>117</v>
      </c>
      <c r="C46" s="128">
        <v>1889.63</v>
      </c>
      <c r="D46" s="128">
        <v>1984.11</v>
      </c>
      <c r="E46" s="128">
        <v>2083.3200000000002</v>
      </c>
      <c r="F46" s="128">
        <v>2187.4899999999998</v>
      </c>
      <c r="G46" s="128">
        <v>2296.86</v>
      </c>
      <c r="H46" s="35"/>
      <c r="I46" s="50"/>
    </row>
    <row r="47" spans="1:9" ht="24.9" customHeight="1" x14ac:dyDescent="0.3">
      <c r="A47" s="8"/>
      <c r="B47" s="81"/>
      <c r="C47" s="81"/>
      <c r="D47" s="81"/>
      <c r="E47" s="81"/>
      <c r="F47" s="81"/>
      <c r="G47" s="81"/>
      <c r="H47" s="35"/>
      <c r="I47" s="50"/>
    </row>
    <row r="48" spans="1:9" ht="29.4" customHeight="1" x14ac:dyDescent="0.3">
      <c r="A48" s="8"/>
      <c r="B48" s="84" t="s">
        <v>62</v>
      </c>
      <c r="C48" s="83"/>
      <c r="D48" s="81"/>
      <c r="E48" s="81"/>
      <c r="F48" s="81"/>
      <c r="G48" s="81"/>
      <c r="H48" s="35"/>
      <c r="I48" s="50"/>
    </row>
    <row r="49" spans="1:9" ht="24.9" customHeight="1" x14ac:dyDescent="0.3">
      <c r="A49" s="8"/>
      <c r="B49" s="82" t="s">
        <v>60</v>
      </c>
      <c r="C49" s="81"/>
      <c r="D49" s="81"/>
      <c r="E49" s="81"/>
      <c r="F49" s="81"/>
      <c r="G49" s="81"/>
      <c r="H49" s="35"/>
      <c r="I49" s="50"/>
    </row>
    <row r="50" spans="1:9" ht="42" customHeight="1" x14ac:dyDescent="0.3">
      <c r="A50" s="8"/>
      <c r="B50" s="129" t="s">
        <v>126</v>
      </c>
      <c r="C50" s="130"/>
      <c r="D50" s="130"/>
      <c r="E50" s="130"/>
      <c r="F50" s="130"/>
      <c r="G50" s="130"/>
      <c r="H50" s="35"/>
      <c r="I50" s="50"/>
    </row>
    <row r="51" spans="1:9" ht="24.9" customHeight="1" thickBot="1" x14ac:dyDescent="0.35">
      <c r="A51" s="8"/>
      <c r="B51" s="81"/>
      <c r="C51" s="81"/>
      <c r="D51" s="81"/>
      <c r="E51" s="81"/>
      <c r="F51" s="81"/>
      <c r="G51" s="81"/>
      <c r="H51" s="35"/>
      <c r="I51" s="50"/>
    </row>
    <row r="52" spans="1:9" ht="25.5" customHeight="1" x14ac:dyDescent="0.3">
      <c r="A52" s="66" t="s">
        <v>33</v>
      </c>
      <c r="B52" s="6"/>
      <c r="C52" s="114" t="s">
        <v>116</v>
      </c>
      <c r="D52" s="114"/>
      <c r="E52" s="114"/>
      <c r="F52" s="114"/>
      <c r="G52" s="114"/>
      <c r="H52" s="114"/>
      <c r="I52" s="50"/>
    </row>
    <row r="53" spans="1:9" ht="28.8" x14ac:dyDescent="0.3">
      <c r="A53" s="8"/>
      <c r="B53" s="9"/>
      <c r="C53" s="9" t="s">
        <v>119</v>
      </c>
      <c r="D53" s="9" t="s">
        <v>120</v>
      </c>
      <c r="E53" s="9" t="s">
        <v>121</v>
      </c>
      <c r="F53" s="9" t="s">
        <v>122</v>
      </c>
      <c r="G53" s="9" t="s">
        <v>123</v>
      </c>
      <c r="H53" s="49"/>
      <c r="I53" s="50"/>
    </row>
    <row r="54" spans="1:9" ht="28.8" x14ac:dyDescent="0.3">
      <c r="A54" s="8"/>
      <c r="B54" s="90" t="s">
        <v>117</v>
      </c>
      <c r="C54" s="128">
        <v>1719.36</v>
      </c>
      <c r="D54" s="128">
        <v>1805.33</v>
      </c>
      <c r="E54" s="128">
        <v>1895.6</v>
      </c>
      <c r="F54" s="128">
        <v>1990.38</v>
      </c>
      <c r="G54" s="128">
        <v>2089.9</v>
      </c>
      <c r="H54" s="35"/>
      <c r="I54" s="50"/>
    </row>
    <row r="55" spans="1:9" ht="24.9" customHeight="1" x14ac:dyDescent="0.3">
      <c r="A55" s="8"/>
      <c r="B55" s="81"/>
      <c r="C55" s="81"/>
      <c r="D55" s="81"/>
      <c r="E55" s="81"/>
      <c r="F55" s="81"/>
      <c r="G55" s="81"/>
      <c r="H55" s="35"/>
      <c r="I55" s="50"/>
    </row>
    <row r="56" spans="1:9" ht="29.4" customHeight="1" x14ac:dyDescent="0.3">
      <c r="A56" s="8"/>
      <c r="B56" s="84" t="s">
        <v>62</v>
      </c>
      <c r="C56" s="83"/>
      <c r="D56" s="81"/>
      <c r="E56" s="81"/>
      <c r="F56" s="81"/>
      <c r="G56" s="81"/>
      <c r="H56" s="35"/>
      <c r="I56" s="50"/>
    </row>
    <row r="57" spans="1:9" ht="24.9" customHeight="1" x14ac:dyDescent="0.3">
      <c r="A57" s="8"/>
      <c r="B57" s="82" t="s">
        <v>60</v>
      </c>
      <c r="C57" s="81"/>
      <c r="D57" s="81"/>
      <c r="E57" s="81"/>
      <c r="F57" s="81"/>
      <c r="G57" s="81"/>
      <c r="H57" s="35"/>
      <c r="I57" s="50"/>
    </row>
    <row r="58" spans="1:9" ht="43.2" customHeight="1" x14ac:dyDescent="0.3">
      <c r="A58" s="8"/>
      <c r="B58" s="129" t="s">
        <v>126</v>
      </c>
      <c r="C58" s="130"/>
      <c r="D58" s="130"/>
      <c r="E58" s="130"/>
      <c r="F58" s="130"/>
      <c r="G58" s="130"/>
      <c r="H58" s="35"/>
      <c r="I58" s="50"/>
    </row>
    <row r="59" spans="1:9" s="18" customFormat="1" ht="27.75" customHeight="1" thickBot="1" x14ac:dyDescent="0.35">
      <c r="A59" s="13"/>
      <c r="B59" s="14"/>
      <c r="C59" s="15"/>
      <c r="D59" s="15"/>
      <c r="E59" s="15"/>
      <c r="F59" s="15"/>
      <c r="G59" s="16"/>
      <c r="H59" s="16"/>
      <c r="I59" s="51"/>
    </row>
    <row r="60" spans="1:9" x14ac:dyDescent="0.3">
      <c r="A60" s="72" t="s">
        <v>61</v>
      </c>
    </row>
    <row r="61" spans="1:9" x14ac:dyDescent="0.3">
      <c r="A61" s="54" t="s">
        <v>127</v>
      </c>
    </row>
    <row r="62" spans="1:9" x14ac:dyDescent="0.3">
      <c r="A62" t="s">
        <v>128</v>
      </c>
    </row>
    <row r="63" spans="1:9" x14ac:dyDescent="0.3">
      <c r="A63" t="s">
        <v>129</v>
      </c>
    </row>
  </sheetData>
  <mergeCells count="19">
    <mergeCell ref="A6:B6"/>
    <mergeCell ref="A9:B9"/>
    <mergeCell ref="A10:B10"/>
    <mergeCell ref="A1:I1"/>
    <mergeCell ref="B13:I13"/>
    <mergeCell ref="A7:B7"/>
    <mergeCell ref="A8:B8"/>
    <mergeCell ref="B15:H15"/>
    <mergeCell ref="B16:H16"/>
    <mergeCell ref="A43:I43"/>
    <mergeCell ref="C44:H44"/>
    <mergeCell ref="C52:H52"/>
    <mergeCell ref="B50:G50"/>
    <mergeCell ref="B58:G58"/>
    <mergeCell ref="A17:I17"/>
    <mergeCell ref="C18:H18"/>
    <mergeCell ref="C25:H25"/>
    <mergeCell ref="C32:H32"/>
    <mergeCell ref="B40:H40"/>
  </mergeCells>
  <pageMargins left="0.45" right="0.45" top="0.75" bottom="0.5" header="0.3" footer="0.3"/>
  <pageSetup scale="51" orientation="portrait" r:id="rId1"/>
  <headerFooter>
    <oddHeader>&amp;C&amp;"-,Bold"&amp;14MTMA RFP: Shuttle Operations
&amp;UATTACHMENT C&amp;U
COST FORMS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3B67-D6E9-445E-BA6E-B8B7593B59E1}">
  <dimension ref="A1:G30"/>
  <sheetViews>
    <sheetView workbookViewId="0">
      <selection activeCell="B33" sqref="B33"/>
    </sheetView>
  </sheetViews>
  <sheetFormatPr defaultRowHeight="14.4" x14ac:dyDescent="0.3"/>
  <cols>
    <col min="1" max="1" width="5.5546875" customWidth="1"/>
    <col min="2" max="2" width="30.44140625" customWidth="1"/>
    <col min="3" max="3" width="12.109375" customWidth="1"/>
    <col min="4" max="6" width="10.77734375" customWidth="1"/>
    <col min="7" max="7" width="6" customWidth="1"/>
  </cols>
  <sheetData>
    <row r="1" spans="1:7" ht="15" thickBot="1" x14ac:dyDescent="0.35">
      <c r="A1" s="72" t="s">
        <v>90</v>
      </c>
    </row>
    <row r="2" spans="1:7" x14ac:dyDescent="0.3">
      <c r="A2" s="32"/>
      <c r="B2" s="33"/>
      <c r="C2" s="98" t="s">
        <v>81</v>
      </c>
      <c r="D2" s="98" t="s">
        <v>82</v>
      </c>
      <c r="E2" s="98" t="s">
        <v>83</v>
      </c>
      <c r="F2" s="33"/>
      <c r="G2" s="34"/>
    </row>
    <row r="3" spans="1:7" ht="16.2" x14ac:dyDescent="0.3">
      <c r="A3" s="8"/>
      <c r="B3" s="35" t="s">
        <v>97</v>
      </c>
      <c r="C3" s="109">
        <v>583</v>
      </c>
      <c r="D3" s="109">
        <v>12235</v>
      </c>
      <c r="E3" s="109">
        <f>D3*12</f>
        <v>146820</v>
      </c>
      <c r="F3" s="35"/>
      <c r="G3" s="11"/>
    </row>
    <row r="4" spans="1:7" x14ac:dyDescent="0.3">
      <c r="A4" s="8"/>
      <c r="B4" s="35" t="s">
        <v>79</v>
      </c>
      <c r="C4" s="31"/>
      <c r="D4" s="31"/>
      <c r="E4" s="31"/>
      <c r="F4" s="35"/>
      <c r="G4" s="11"/>
    </row>
    <row r="5" spans="1:7" x14ac:dyDescent="0.3">
      <c r="A5" s="8"/>
      <c r="B5" s="35" t="s">
        <v>80</v>
      </c>
      <c r="C5" s="31"/>
      <c r="D5" s="31"/>
      <c r="E5" s="31"/>
      <c r="F5" s="35"/>
      <c r="G5" s="11"/>
    </row>
    <row r="6" spans="1:7" x14ac:dyDescent="0.3">
      <c r="A6" s="8"/>
      <c r="B6" s="35"/>
      <c r="C6" s="35"/>
      <c r="D6" s="35"/>
      <c r="E6" s="35"/>
      <c r="F6" s="35"/>
      <c r="G6" s="11"/>
    </row>
    <row r="7" spans="1:7" ht="28.8" x14ac:dyDescent="0.3">
      <c r="A7" s="8"/>
      <c r="B7" s="35"/>
      <c r="C7" s="99" t="s">
        <v>84</v>
      </c>
      <c r="D7" s="99" t="s">
        <v>85</v>
      </c>
      <c r="E7" s="99" t="s">
        <v>86</v>
      </c>
      <c r="F7" s="99" t="s">
        <v>88</v>
      </c>
      <c r="G7" s="11"/>
    </row>
    <row r="8" spans="1:7" x14ac:dyDescent="0.3">
      <c r="A8" s="8"/>
      <c r="B8" s="35" t="s">
        <v>103</v>
      </c>
      <c r="C8" s="97"/>
      <c r="D8" s="97"/>
      <c r="E8" s="97"/>
      <c r="F8" s="31"/>
      <c r="G8" s="11"/>
    </row>
    <row r="9" spans="1:7" x14ac:dyDescent="0.3">
      <c r="A9" s="8"/>
      <c r="B9" s="35" t="s">
        <v>104</v>
      </c>
      <c r="C9" s="97"/>
      <c r="D9" s="97"/>
      <c r="E9" s="97"/>
      <c r="F9" s="31"/>
      <c r="G9" s="11"/>
    </row>
    <row r="10" spans="1:7" x14ac:dyDescent="0.3">
      <c r="A10" s="8"/>
      <c r="B10" s="35" t="s">
        <v>105</v>
      </c>
      <c r="C10" s="97"/>
      <c r="D10" s="97"/>
      <c r="E10" s="97"/>
      <c r="F10" s="31"/>
      <c r="G10" s="11"/>
    </row>
    <row r="11" spans="1:7" x14ac:dyDescent="0.3">
      <c r="A11" s="8"/>
      <c r="B11" s="35" t="s">
        <v>106</v>
      </c>
      <c r="C11" s="97"/>
      <c r="D11" s="97"/>
      <c r="E11" s="97"/>
      <c r="F11" s="31"/>
      <c r="G11" s="11"/>
    </row>
    <row r="12" spans="1:7" x14ac:dyDescent="0.3">
      <c r="A12" s="8"/>
      <c r="B12" s="35"/>
      <c r="C12" s="96"/>
      <c r="D12" s="96"/>
      <c r="E12" s="96"/>
      <c r="F12" s="35"/>
      <c r="G12" s="11"/>
    </row>
    <row r="13" spans="1:7" x14ac:dyDescent="0.3">
      <c r="A13" s="8"/>
      <c r="B13" s="35"/>
      <c r="C13" s="100" t="s">
        <v>107</v>
      </c>
      <c r="D13" s="100" t="s">
        <v>108</v>
      </c>
      <c r="E13" s="100" t="s">
        <v>109</v>
      </c>
      <c r="F13" s="100" t="s">
        <v>110</v>
      </c>
      <c r="G13" s="11"/>
    </row>
    <row r="14" spans="1:7" x14ac:dyDescent="0.3">
      <c r="A14" s="8"/>
      <c r="B14" s="35" t="s">
        <v>87</v>
      </c>
      <c r="C14" s="31"/>
      <c r="D14" s="31"/>
      <c r="E14" s="31"/>
      <c r="F14" s="31"/>
      <c r="G14" s="11"/>
    </row>
    <row r="15" spans="1:7" x14ac:dyDescent="0.3">
      <c r="A15" s="8"/>
      <c r="B15" s="35"/>
      <c r="C15" s="35"/>
      <c r="D15" s="35"/>
      <c r="E15" s="35"/>
      <c r="F15" s="35"/>
      <c r="G15" s="11"/>
    </row>
    <row r="16" spans="1:7" ht="15" thickBot="1" x14ac:dyDescent="0.35">
      <c r="A16" s="36"/>
      <c r="B16" s="38"/>
      <c r="C16" s="38"/>
      <c r="D16" s="38"/>
      <c r="E16" s="38"/>
      <c r="F16" s="38"/>
      <c r="G16" s="39"/>
    </row>
    <row r="18" spans="1:7" ht="15" thickBot="1" x14ac:dyDescent="0.35">
      <c r="A18" s="72" t="s">
        <v>89</v>
      </c>
    </row>
    <row r="19" spans="1:7" x14ac:dyDescent="0.3">
      <c r="A19" s="101"/>
      <c r="B19" s="102"/>
      <c r="C19" s="107" t="s">
        <v>81</v>
      </c>
      <c r="D19" s="107" t="s">
        <v>82</v>
      </c>
      <c r="E19" s="107" t="s">
        <v>83</v>
      </c>
      <c r="F19" s="102"/>
      <c r="G19" s="7"/>
    </row>
    <row r="20" spans="1:7" ht="16.2" x14ac:dyDescent="0.3">
      <c r="A20" s="103"/>
      <c r="B20" s="35" t="s">
        <v>99</v>
      </c>
      <c r="C20" s="110">
        <v>552</v>
      </c>
      <c r="D20" s="109">
        <f>C20*21</f>
        <v>11592</v>
      </c>
      <c r="E20" s="111">
        <f>D20*12</f>
        <v>139104</v>
      </c>
      <c r="F20" s="49"/>
      <c r="G20" s="10"/>
    </row>
    <row r="21" spans="1:7" ht="16.2" x14ac:dyDescent="0.3">
      <c r="A21" s="103"/>
      <c r="B21" s="127" t="s">
        <v>102</v>
      </c>
      <c r="C21" s="110">
        <v>216</v>
      </c>
      <c r="D21" s="109">
        <f>C21*8.75</f>
        <v>1890</v>
      </c>
      <c r="E21" s="111">
        <f>D21*12</f>
        <v>22680</v>
      </c>
      <c r="F21" s="49"/>
      <c r="G21" s="10"/>
    </row>
    <row r="22" spans="1:7" x14ac:dyDescent="0.3">
      <c r="A22" s="103"/>
      <c r="B22" s="49" t="s">
        <v>100</v>
      </c>
      <c r="C22" s="31"/>
      <c r="D22" s="31"/>
      <c r="E22" s="31"/>
      <c r="F22" s="49"/>
      <c r="G22" s="10"/>
    </row>
    <row r="23" spans="1:7" x14ac:dyDescent="0.3">
      <c r="A23" s="103"/>
      <c r="B23" s="49" t="s">
        <v>101</v>
      </c>
      <c r="C23" s="31"/>
      <c r="D23" s="31"/>
      <c r="E23" s="31"/>
      <c r="F23" s="49"/>
      <c r="G23" s="10"/>
    </row>
    <row r="24" spans="1:7" x14ac:dyDescent="0.3">
      <c r="A24" s="103"/>
      <c r="B24" s="49" t="s">
        <v>80</v>
      </c>
      <c r="C24" s="31"/>
      <c r="D24" s="31"/>
      <c r="E24" s="31"/>
      <c r="F24" s="49"/>
      <c r="G24" s="10"/>
    </row>
    <row r="25" spans="1:7" x14ac:dyDescent="0.3">
      <c r="A25" s="103"/>
      <c r="B25" s="49"/>
      <c r="C25" s="49"/>
      <c r="D25" s="49"/>
      <c r="E25" s="49"/>
      <c r="F25" s="49"/>
      <c r="G25" s="10"/>
    </row>
    <row r="26" spans="1:7" ht="15" thickBot="1" x14ac:dyDescent="0.35">
      <c r="A26" s="104"/>
      <c r="B26" s="105"/>
      <c r="C26" s="105"/>
      <c r="D26" s="105"/>
      <c r="E26" s="105"/>
      <c r="F26" s="105"/>
      <c r="G26" s="106"/>
    </row>
    <row r="27" spans="1:7" x14ac:dyDescent="0.3">
      <c r="A27" s="72" t="s">
        <v>24</v>
      </c>
    </row>
    <row r="28" spans="1:7" x14ac:dyDescent="0.3">
      <c r="A28" s="54" t="s">
        <v>95</v>
      </c>
    </row>
    <row r="29" spans="1:7" x14ac:dyDescent="0.3">
      <c r="A29" t="s">
        <v>96</v>
      </c>
    </row>
    <row r="30" spans="1:7" x14ac:dyDescent="0.3">
      <c r="A30" t="s">
        <v>111</v>
      </c>
    </row>
  </sheetData>
  <pageMargins left="0.7" right="0.7" top="1.25" bottom="0.75" header="0.3" footer="0.3"/>
  <pageSetup orientation="portrait" r:id="rId1"/>
  <headerFooter>
    <oddHeader>&amp;C&amp;"-,Bold"&amp;12MTMA RFP:  Shuttle Operations
ATTACHMENT C
Cost Forms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0"/>
  <sheetViews>
    <sheetView workbookViewId="0">
      <selection sqref="A1:XFD22"/>
    </sheetView>
  </sheetViews>
  <sheetFormatPr defaultRowHeight="14.4" x14ac:dyDescent="0.3"/>
  <cols>
    <col min="1" max="1" width="2.33203125" customWidth="1"/>
    <col min="2" max="2" width="28.6640625" customWidth="1"/>
    <col min="3" max="6" width="15.6640625" customWidth="1"/>
    <col min="7" max="7" width="4.5546875" customWidth="1"/>
  </cols>
  <sheetData>
    <row r="1" spans="1:7" s="18" customFormat="1" ht="34.5" customHeight="1" thickBot="1" x14ac:dyDescent="0.35">
      <c r="A1" s="41" t="s">
        <v>20</v>
      </c>
      <c r="B1" s="42"/>
      <c r="C1" s="42"/>
      <c r="D1" s="42"/>
      <c r="E1" s="42"/>
      <c r="F1" s="42"/>
      <c r="G1" s="42"/>
    </row>
    <row r="2" spans="1:7" x14ac:dyDescent="0.3">
      <c r="A2" s="32"/>
      <c r="B2" s="33"/>
      <c r="C2" s="123" t="s">
        <v>15</v>
      </c>
      <c r="D2" s="122" t="s">
        <v>16</v>
      </c>
      <c r="E2" s="122"/>
      <c r="F2" s="122"/>
      <c r="G2" s="34"/>
    </row>
    <row r="3" spans="1:7" x14ac:dyDescent="0.3">
      <c r="A3" s="8"/>
      <c r="B3" s="35"/>
      <c r="C3" s="124"/>
      <c r="D3" s="40" t="s">
        <v>13</v>
      </c>
      <c r="E3" s="40">
        <v>2016</v>
      </c>
      <c r="F3" s="40">
        <v>2017</v>
      </c>
      <c r="G3" s="11"/>
    </row>
    <row r="4" spans="1:7" ht="24.9" customHeight="1" x14ac:dyDescent="0.3">
      <c r="A4" s="8"/>
      <c r="B4" s="35" t="s">
        <v>14</v>
      </c>
      <c r="C4" s="31"/>
      <c r="D4" s="31"/>
      <c r="E4" s="31"/>
      <c r="F4" s="31"/>
      <c r="G4" s="11"/>
    </row>
    <row r="5" spans="1:7" ht="24.9" customHeight="1" x14ac:dyDescent="0.3">
      <c r="A5" s="8"/>
      <c r="B5" s="35" t="s">
        <v>17</v>
      </c>
      <c r="C5" s="31"/>
      <c r="D5" s="31"/>
      <c r="E5" s="31"/>
      <c r="F5" s="31"/>
      <c r="G5" s="11"/>
    </row>
    <row r="6" spans="1:7" ht="15" thickBot="1" x14ac:dyDescent="0.35">
      <c r="A6" s="36"/>
      <c r="B6" s="37"/>
      <c r="C6" s="38"/>
      <c r="D6" s="38"/>
      <c r="E6" s="38"/>
      <c r="F6" s="38"/>
      <c r="G6" s="39"/>
    </row>
    <row r="9" spans="1:7" x14ac:dyDescent="0.3">
      <c r="A9" s="47" t="s">
        <v>22</v>
      </c>
    </row>
    <row r="10" spans="1:7" s="18" customFormat="1" ht="36" customHeight="1" thickBot="1" x14ac:dyDescent="0.35">
      <c r="A10" s="125" t="s">
        <v>21</v>
      </c>
      <c r="B10" s="125"/>
      <c r="C10" s="125"/>
      <c r="D10" s="125"/>
      <c r="E10" s="125"/>
      <c r="F10" s="125"/>
      <c r="G10" s="125"/>
    </row>
    <row r="11" spans="1:7" x14ac:dyDescent="0.3">
      <c r="A11" s="12"/>
      <c r="B11" s="6"/>
      <c r="C11" s="114" t="s">
        <v>0</v>
      </c>
      <c r="D11" s="114"/>
      <c r="E11" s="114"/>
      <c r="F11" s="7"/>
    </row>
    <row r="12" spans="1:7" ht="30.6" x14ac:dyDescent="0.3">
      <c r="A12" s="8"/>
      <c r="B12" s="9" t="s">
        <v>12</v>
      </c>
      <c r="C12" s="9" t="s">
        <v>11</v>
      </c>
      <c r="D12" s="9" t="s">
        <v>2</v>
      </c>
      <c r="E12" s="9" t="s">
        <v>3</v>
      </c>
      <c r="F12" s="10"/>
    </row>
    <row r="13" spans="1:7" ht="21.9" customHeight="1" x14ac:dyDescent="0.3">
      <c r="A13" s="8"/>
      <c r="B13" s="5" t="s">
        <v>7</v>
      </c>
      <c r="C13" s="3"/>
      <c r="D13" s="4"/>
      <c r="E13" s="4"/>
      <c r="F13" s="11"/>
    </row>
    <row r="14" spans="1:7" ht="21.9" customHeight="1" x14ac:dyDescent="0.3">
      <c r="A14" s="8"/>
      <c r="B14" s="5" t="s">
        <v>8</v>
      </c>
      <c r="C14" s="3"/>
      <c r="D14" s="4"/>
      <c r="E14" s="4"/>
      <c r="F14" s="11"/>
    </row>
    <row r="15" spans="1:7" ht="21.9" customHeight="1" x14ac:dyDescent="0.3">
      <c r="A15" s="8"/>
      <c r="B15" s="5" t="s">
        <v>9</v>
      </c>
      <c r="C15" s="3"/>
      <c r="D15" s="4"/>
      <c r="E15" s="4"/>
      <c r="F15" s="11"/>
    </row>
    <row r="16" spans="1:7" ht="21.9" customHeight="1" x14ac:dyDescent="0.3">
      <c r="A16" s="8"/>
      <c r="B16" s="5" t="s">
        <v>10</v>
      </c>
      <c r="C16" s="3"/>
      <c r="D16" s="4"/>
      <c r="E16" s="4"/>
      <c r="F16" s="11"/>
    </row>
    <row r="17" spans="1:6" ht="20.25" customHeight="1" thickBot="1" x14ac:dyDescent="0.35">
      <c r="A17" s="13"/>
      <c r="B17" s="14" t="s">
        <v>1</v>
      </c>
      <c r="C17" s="15"/>
      <c r="D17" s="16"/>
      <c r="E17" s="16"/>
      <c r="F17" s="17"/>
    </row>
    <row r="18" spans="1:6" x14ac:dyDescent="0.3">
      <c r="A18" s="29" t="s">
        <v>6</v>
      </c>
      <c r="B18" s="30"/>
      <c r="C18" s="1"/>
    </row>
    <row r="19" spans="1:6" ht="41.25" customHeight="1" x14ac:dyDescent="0.3">
      <c r="A19" s="48" t="s">
        <v>5</v>
      </c>
      <c r="B19" s="126" t="s">
        <v>23</v>
      </c>
      <c r="C19" s="126"/>
      <c r="D19" s="126"/>
      <c r="E19" s="126"/>
      <c r="F19" s="126"/>
    </row>
    <row r="20" spans="1:6" x14ac:dyDescent="0.3">
      <c r="A20" s="43" t="s">
        <v>18</v>
      </c>
      <c r="B20" s="44" t="s">
        <v>19</v>
      </c>
      <c r="C20" s="45"/>
      <c r="D20" s="46"/>
      <c r="E20" s="46"/>
    </row>
  </sheetData>
  <mergeCells count="5">
    <mergeCell ref="D2:F2"/>
    <mergeCell ref="C2:C3"/>
    <mergeCell ref="A10:G10"/>
    <mergeCell ref="C11:E11"/>
    <mergeCell ref="B19:F19"/>
  </mergeCells>
  <printOptions horizontalCentered="1"/>
  <pageMargins left="0.7" right="0.7" top="0.75" bottom="0.75" header="0.3" footer="0.3"/>
  <pageSetup orientation="landscape" r:id="rId1"/>
  <headerFooter>
    <oddHeader>&amp;C&amp;"-,Bold"&amp;UAppendix B&amp;U
COST FORMS</oddHeader>
    <oddFooter>&amp;LAPPENDIX B:  COST FORMS
MTMA RFP for Shuttle Operation Services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Labor &amp; Administration_Facili</vt:lpstr>
      <vt:lpstr>Vehicle Costs</vt:lpstr>
      <vt:lpstr>Fuel</vt:lpstr>
      <vt:lpstr>Optional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Roni</dc:creator>
  <cp:lastModifiedBy>Roni Hattrup</cp:lastModifiedBy>
  <cp:lastPrinted>2022-11-21T23:09:08Z</cp:lastPrinted>
  <dcterms:created xsi:type="dcterms:W3CDTF">2014-07-01T22:22:30Z</dcterms:created>
  <dcterms:modified xsi:type="dcterms:W3CDTF">2022-11-21T23:09:30Z</dcterms:modified>
</cp:coreProperties>
</file>